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onec\Desktop\"/>
    </mc:Choice>
  </mc:AlternateContent>
  <bookViews>
    <workbookView xWindow="0" yWindow="0" windowWidth="21570" windowHeight="11400" activeTab="1"/>
  </bookViews>
  <sheets>
    <sheet name="monthly income statement" sheetId="1" r:id="rId1"/>
    <sheet name="balance sheet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2" l="1"/>
  <c r="C22" i="2"/>
  <c r="C27" i="2" s="1"/>
  <c r="C31" i="2" s="1"/>
  <c r="C15" i="2"/>
  <c r="C10" i="2"/>
  <c r="F37" i="1"/>
  <c r="F38" i="1" s="1"/>
  <c r="J37" i="1"/>
  <c r="J38" i="1" s="1"/>
  <c r="C37" i="1"/>
  <c r="C38" i="1" s="1"/>
  <c r="D37" i="1"/>
  <c r="D38" i="1" s="1"/>
  <c r="E37" i="1"/>
  <c r="E38" i="1" s="1"/>
  <c r="G37" i="1"/>
  <c r="G38" i="1" s="1"/>
  <c r="H37" i="1"/>
  <c r="H38" i="1" s="1"/>
  <c r="I37" i="1"/>
  <c r="I38" i="1" s="1"/>
  <c r="K37" i="1"/>
  <c r="K38" i="1" s="1"/>
  <c r="L37" i="1"/>
  <c r="L38" i="1" s="1"/>
  <c r="M37" i="1"/>
  <c r="M38" i="1" s="1"/>
  <c r="B37" i="1"/>
  <c r="C34" i="1"/>
  <c r="D34" i="1"/>
  <c r="E34" i="1"/>
  <c r="F34" i="1"/>
  <c r="G34" i="1"/>
  <c r="H34" i="1"/>
  <c r="I34" i="1"/>
  <c r="J34" i="1"/>
  <c r="K34" i="1"/>
  <c r="L34" i="1"/>
  <c r="M34" i="1"/>
  <c r="B34" i="1"/>
  <c r="N34" i="1" s="1"/>
  <c r="B8" i="1"/>
  <c r="C7" i="1"/>
  <c r="C8" i="1" s="1"/>
  <c r="D7" i="1"/>
  <c r="D8" i="1" s="1"/>
  <c r="E7" i="1"/>
  <c r="E8" i="1" s="1"/>
  <c r="F7" i="1"/>
  <c r="F8" i="1" s="1"/>
  <c r="G7" i="1"/>
  <c r="G8" i="1" s="1"/>
  <c r="H7" i="1"/>
  <c r="H8" i="1" s="1"/>
  <c r="I7" i="1"/>
  <c r="I8" i="1" s="1"/>
  <c r="J7" i="1"/>
  <c r="J8" i="1" s="1"/>
  <c r="K7" i="1"/>
  <c r="K8" i="1" s="1"/>
  <c r="L7" i="1"/>
  <c r="L8" i="1" s="1"/>
  <c r="M7" i="1"/>
  <c r="M8" i="1" s="1"/>
  <c r="B7" i="1"/>
  <c r="I33" i="1"/>
  <c r="B33" i="1"/>
  <c r="C32" i="1"/>
  <c r="D32" i="1"/>
  <c r="E32" i="1"/>
  <c r="F32" i="1"/>
  <c r="G32" i="1"/>
  <c r="H32" i="1"/>
  <c r="I32" i="1"/>
  <c r="J32" i="1"/>
  <c r="K32" i="1"/>
  <c r="L32" i="1"/>
  <c r="M32" i="1"/>
  <c r="B32" i="1"/>
  <c r="N32" i="1" s="1"/>
  <c r="G26" i="1"/>
  <c r="G33" i="1" s="1"/>
  <c r="K26" i="1"/>
  <c r="K33" i="1" s="1"/>
  <c r="B26" i="1"/>
  <c r="N4" i="1"/>
  <c r="N7" i="1" s="1"/>
  <c r="N5" i="1"/>
  <c r="N12" i="1"/>
  <c r="N14" i="1"/>
  <c r="N15" i="1"/>
  <c r="N16" i="1"/>
  <c r="N17" i="1"/>
  <c r="N18" i="1"/>
  <c r="N19" i="1"/>
  <c r="N20" i="1"/>
  <c r="N21" i="1"/>
  <c r="N22" i="1"/>
  <c r="N23" i="1"/>
  <c r="N24" i="1"/>
  <c r="N25" i="1"/>
  <c r="N27" i="1"/>
  <c r="N28" i="1"/>
  <c r="N29" i="1"/>
  <c r="N30" i="1"/>
  <c r="N31" i="1"/>
  <c r="N35" i="1"/>
  <c r="N2" i="1"/>
  <c r="C13" i="1"/>
  <c r="C26" i="1" s="1"/>
  <c r="C33" i="1" s="1"/>
  <c r="D13" i="1"/>
  <c r="D26" i="1" s="1"/>
  <c r="D33" i="1" s="1"/>
  <c r="E13" i="1"/>
  <c r="E26" i="1" s="1"/>
  <c r="E33" i="1" s="1"/>
  <c r="F13" i="1"/>
  <c r="F26" i="1" s="1"/>
  <c r="F33" i="1" s="1"/>
  <c r="H13" i="1"/>
  <c r="H26" i="1" s="1"/>
  <c r="H33" i="1" s="1"/>
  <c r="I13" i="1"/>
  <c r="I26" i="1" s="1"/>
  <c r="J13" i="1"/>
  <c r="J26" i="1" s="1"/>
  <c r="J33" i="1" s="1"/>
  <c r="K13" i="1"/>
  <c r="L13" i="1"/>
  <c r="L26" i="1" s="1"/>
  <c r="L33" i="1" s="1"/>
  <c r="M13" i="1"/>
  <c r="M26" i="1" s="1"/>
  <c r="M33" i="1" s="1"/>
  <c r="B13" i="1"/>
  <c r="C16" i="2" l="1"/>
  <c r="N36" i="1"/>
  <c r="N37" i="1"/>
  <c r="B38" i="1"/>
  <c r="N38" i="1" s="1"/>
  <c r="N8" i="1"/>
  <c r="N33" i="1"/>
  <c r="N13" i="1"/>
  <c r="N26" i="1"/>
</calcChain>
</file>

<file path=xl/sharedStrings.xml><?xml version="1.0" encoding="utf-8"?>
<sst xmlns="http://schemas.openxmlformats.org/spreadsheetml/2006/main" count="78" uniqueCount="77">
  <si>
    <t>freight</t>
  </si>
  <si>
    <t>manufacturing overhead</t>
  </si>
  <si>
    <t>payroll</t>
  </si>
  <si>
    <t>payroll taxes</t>
  </si>
  <si>
    <t>accounting and legal fees</t>
  </si>
  <si>
    <t>marketing</t>
  </si>
  <si>
    <t>postage</t>
  </si>
  <si>
    <t>shipping</t>
  </si>
  <si>
    <t>transportation</t>
  </si>
  <si>
    <t>phone</t>
  </si>
  <si>
    <t>electricity</t>
  </si>
  <si>
    <t>water</t>
  </si>
  <si>
    <t>trash</t>
  </si>
  <si>
    <t>office supplies</t>
  </si>
  <si>
    <t>maintenance &amp; repairs</t>
  </si>
  <si>
    <t>misc. variable</t>
  </si>
  <si>
    <t>rent</t>
  </si>
  <si>
    <t>depreciation</t>
  </si>
  <si>
    <t>insurance</t>
  </si>
  <si>
    <t>misc. fixed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</si>
  <si>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</si>
  <si>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</si>
  <si>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</si>
  <si>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</si>
  <si>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</si>
  <si>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</si>
  <si>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</si>
  <si>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</si>
  <si>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</si>
  <si>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</si>
  <si>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</si>
  <si>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</si>
  <si>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year to date </t>
  </si>
  <si>
    <t>inventory</t>
  </si>
  <si>
    <t>COST OF GOODS SOLD</t>
  </si>
  <si>
    <t>GROSS PROFIT</t>
  </si>
  <si>
    <t>OPERATING EXPENSES</t>
  </si>
  <si>
    <t>Variable expenses</t>
  </si>
  <si>
    <t>Fixed Expenses</t>
  </si>
  <si>
    <t>Total Fixed Expense</t>
  </si>
  <si>
    <t>OPERATING PROFIT</t>
  </si>
  <si>
    <t xml:space="preserve">Interest </t>
  </si>
  <si>
    <t>Estimated Income Taxes</t>
  </si>
  <si>
    <t>Total Interest and Taxes</t>
  </si>
  <si>
    <t>NET PROFIT (LOSS)</t>
  </si>
  <si>
    <t>ASSETS</t>
  </si>
  <si>
    <t>Current</t>
  </si>
  <si>
    <t>Cash on hand</t>
  </si>
  <si>
    <t>Accounts receivable</t>
  </si>
  <si>
    <t>Inventory</t>
  </si>
  <si>
    <t>Total Current Assets</t>
  </si>
  <si>
    <t>Fixed</t>
  </si>
  <si>
    <t>Equipment</t>
  </si>
  <si>
    <t>Vehicles</t>
  </si>
  <si>
    <t>Furniture &amp; Fixtures</t>
  </si>
  <si>
    <t>Total Fixed Assets</t>
  </si>
  <si>
    <t>LIABILITIES</t>
  </si>
  <si>
    <t>Accounts payable</t>
  </si>
  <si>
    <t>State &amp; federal taxes</t>
  </si>
  <si>
    <t>Misc. short term debts</t>
  </si>
  <si>
    <t xml:space="preserve">Long term </t>
  </si>
  <si>
    <t>Vehicle loan balance</t>
  </si>
  <si>
    <t>Equipment loan balance</t>
  </si>
  <si>
    <t>Total long-term liabilities</t>
  </si>
  <si>
    <t>Total Liabilities</t>
  </si>
  <si>
    <t>OWNER'S EQUITY</t>
  </si>
  <si>
    <t>TOTAL LIABILITIES PLUS OWNER'S EQUITY</t>
  </si>
  <si>
    <t>Total Assets</t>
  </si>
  <si>
    <t>Total Current Liabilites</t>
  </si>
  <si>
    <t xml:space="preserve">   Total Cost of Goods Sold</t>
  </si>
  <si>
    <t xml:space="preserve">   Total Variable Expenses</t>
  </si>
  <si>
    <t>TTL OPERATING EXPENSES</t>
  </si>
  <si>
    <t>West Coast Craft Beer, LLC</t>
  </si>
  <si>
    <t>BALANCE SHEET</t>
  </si>
  <si>
    <t>As of December 31, 20XX</t>
  </si>
  <si>
    <t>$</t>
  </si>
  <si>
    <t>SALES (all on account)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</si>
</sst>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Fill="1"/>
    <xf numFmtId="3" fontId="4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1" xfId="0" applyFont="1" applyBorder="1"/>
    <xf numFmtId="3" fontId="5" fillId="0" borderId="1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1" fillId="0" borderId="1" xfId="0" applyFont="1" applyBorder="1"/>
    <xf numFmtId="0" fontId="1" fillId="0" borderId="0" xfId="0" applyFont="1" applyBorder="1"/>
    <xf numFmtId="3" fontId="2" fillId="0" borderId="0" xfId="0" applyNumberFormat="1" applyFont="1"/>
    <xf numFmtId="3" fontId="2" fillId="0" borderId="1" xfId="0" applyNumberFormat="1" applyFont="1" applyBorder="1"/>
    <xf numFmtId="3" fontId="2" fillId="0" borderId="0" xfId="0" applyNumberFormat="1" applyFont="1" applyBorder="1"/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zoomScaleNormal="100" workbookViewId="0">
      <selection activeCell="Q8" sqref="Q8"/>
    </sheetView>
  </sheetViews>
  <sheetFormatPr defaultRowHeight="12.75" x14ac:dyDescent="0.2"/>
  <cols>
    <col min="1" max="1" width="23.140625" style="4" customWidth="1"/>
    <col min="2" max="13" width="7.7109375" style="10" customWidth="1"/>
    <col min="14" max="14" width="12.5703125" style="10" customWidth="1"/>
    <col min="15" max="15" width="9.7109375" style="4" bestFit="1" customWidth="1"/>
    <col min="16" max="16384" width="9.140625" style="4"/>
  </cols>
  <sheetData>
    <row r="1" spans="1:17" x14ac:dyDescent="0.2">
      <c r="A1" s="12"/>
      <c r="B1" s="13" t="s">
        <v>20</v>
      </c>
      <c r="C1" s="13" t="s">
        <v>21</v>
      </c>
      <c r="D1" s="13" t="s">
        <v>22</v>
      </c>
      <c r="E1" s="13" t="s">
        <v>23</v>
      </c>
      <c r="F1" s="13" t="s">
        <v>24</v>
      </c>
      <c r="G1" s="13" t="s">
        <v>25</v>
      </c>
      <c r="H1" s="13" t="s">
        <v>26</v>
      </c>
      <c r="I1" s="13" t="s">
        <v>27</v>
      </c>
      <c r="J1" s="13" t="s">
        <v>28</v>
      </c>
      <c r="K1" s="13" t="s">
        <v>29</v>
      </c>
      <c r="L1" s="13" t="s">
        <v>30</v>
      </c>
      <c r="M1" s="13" t="s">
        <v>31</v>
      </c>
      <c r="N1" s="13" t="s">
        <v>32</v>
      </c>
    </row>
    <row r="2" spans="1:17" x14ac:dyDescent="0.2">
      <c r="A2" s="3" t="s">
        <v>76</v>
      </c>
      <c r="B2" s="10">
        <v>14000</v>
      </c>
      <c r="C2" s="10">
        <v>13980</v>
      </c>
      <c r="D2" s="10">
        <v>16000</v>
      </c>
      <c r="E2" s="10">
        <v>16200</v>
      </c>
      <c r="F2" s="10">
        <v>18200</v>
      </c>
      <c r="G2" s="10">
        <v>23700</v>
      </c>
      <c r="H2" s="10">
        <v>24400</v>
      </c>
      <c r="I2" s="10">
        <v>24500</v>
      </c>
      <c r="J2" s="10">
        <v>20800</v>
      </c>
      <c r="K2" s="10">
        <v>20000</v>
      </c>
      <c r="L2" s="10">
        <v>14600</v>
      </c>
      <c r="M2" s="10">
        <v>14500</v>
      </c>
      <c r="N2" s="10">
        <f>SUM(B2:M2)</f>
        <v>220880</v>
      </c>
    </row>
    <row r="3" spans="1:17" x14ac:dyDescent="0.2">
      <c r="A3" s="3" t="s">
        <v>34</v>
      </c>
    </row>
    <row r="4" spans="1:17" x14ac:dyDescent="0.2">
      <c r="A4" s="4" t="s">
        <v>33</v>
      </c>
      <c r="B4" s="10">
        <v>5320</v>
      </c>
      <c r="C4" s="10">
        <v>5312</v>
      </c>
      <c r="D4" s="10">
        <v>6080</v>
      </c>
      <c r="E4" s="10">
        <v>6156</v>
      </c>
      <c r="F4" s="10">
        <v>6916</v>
      </c>
      <c r="G4" s="10">
        <v>9006</v>
      </c>
      <c r="H4" s="10">
        <v>9272</v>
      </c>
      <c r="I4" s="10">
        <v>9310</v>
      </c>
      <c r="J4" s="10">
        <v>7904</v>
      </c>
      <c r="K4" s="10">
        <v>7600</v>
      </c>
      <c r="L4" s="10">
        <v>5548</v>
      </c>
      <c r="M4" s="10">
        <v>5510</v>
      </c>
      <c r="N4" s="10">
        <f t="shared" ref="N4:N38" si="0">SUM(B4:M4)</f>
        <v>83934</v>
      </c>
    </row>
    <row r="5" spans="1:17" x14ac:dyDescent="0.2">
      <c r="A5" s="4" t="s">
        <v>0</v>
      </c>
      <c r="B5" s="10">
        <v>280</v>
      </c>
      <c r="C5" s="10">
        <v>280</v>
      </c>
      <c r="D5" s="10">
        <v>320</v>
      </c>
      <c r="E5" s="10">
        <v>324</v>
      </c>
      <c r="F5" s="10">
        <v>364</v>
      </c>
      <c r="G5" s="10">
        <v>474</v>
      </c>
      <c r="H5" s="10">
        <v>488</v>
      </c>
      <c r="I5" s="10">
        <v>490</v>
      </c>
      <c r="J5" s="10">
        <v>416</v>
      </c>
      <c r="K5" s="10">
        <v>400</v>
      </c>
      <c r="L5" s="10">
        <v>292</v>
      </c>
      <c r="M5" s="10">
        <v>290</v>
      </c>
      <c r="N5" s="10">
        <f t="shared" si="0"/>
        <v>4418</v>
      </c>
    </row>
    <row r="6" spans="1:17" x14ac:dyDescent="0.2">
      <c r="A6" s="4" t="s">
        <v>1</v>
      </c>
    </row>
    <row r="7" spans="1:17" x14ac:dyDescent="0.2">
      <c r="A7" s="6" t="s">
        <v>69</v>
      </c>
      <c r="B7" s="10">
        <f>SUM(B4:B6)</f>
        <v>5600</v>
      </c>
      <c r="C7" s="10">
        <f t="shared" ref="C7:N7" si="1">SUM(C4:C6)</f>
        <v>5592</v>
      </c>
      <c r="D7" s="10">
        <f t="shared" si="1"/>
        <v>6400</v>
      </c>
      <c r="E7" s="10">
        <f t="shared" si="1"/>
        <v>6480</v>
      </c>
      <c r="F7" s="10">
        <f t="shared" si="1"/>
        <v>7280</v>
      </c>
      <c r="G7" s="10">
        <f t="shared" si="1"/>
        <v>9480</v>
      </c>
      <c r="H7" s="10">
        <f t="shared" si="1"/>
        <v>9760</v>
      </c>
      <c r="I7" s="10">
        <f t="shared" si="1"/>
        <v>9800</v>
      </c>
      <c r="J7" s="10">
        <f t="shared" si="1"/>
        <v>8320</v>
      </c>
      <c r="K7" s="10">
        <f t="shared" si="1"/>
        <v>8000</v>
      </c>
      <c r="L7" s="10">
        <f t="shared" si="1"/>
        <v>5840</v>
      </c>
      <c r="M7" s="10">
        <f t="shared" si="1"/>
        <v>5800</v>
      </c>
      <c r="N7" s="10">
        <f t="shared" si="1"/>
        <v>88352</v>
      </c>
    </row>
    <row r="8" spans="1:17" x14ac:dyDescent="0.2">
      <c r="A8" s="3" t="s">
        <v>35</v>
      </c>
      <c r="B8" s="14">
        <f>B2-B7</f>
        <v>8400</v>
      </c>
      <c r="C8" s="14">
        <f t="shared" ref="C8:M8" si="2">C2-C7</f>
        <v>8388</v>
      </c>
      <c r="D8" s="14">
        <f t="shared" si="2"/>
        <v>9600</v>
      </c>
      <c r="E8" s="14">
        <f t="shared" si="2"/>
        <v>9720</v>
      </c>
      <c r="F8" s="14">
        <f t="shared" si="2"/>
        <v>10920</v>
      </c>
      <c r="G8" s="14">
        <f t="shared" si="2"/>
        <v>14220</v>
      </c>
      <c r="H8" s="14">
        <f t="shared" si="2"/>
        <v>14640</v>
      </c>
      <c r="I8" s="14">
        <f t="shared" si="2"/>
        <v>14700</v>
      </c>
      <c r="J8" s="14">
        <f t="shared" si="2"/>
        <v>12480</v>
      </c>
      <c r="K8" s="14">
        <f t="shared" si="2"/>
        <v>12000</v>
      </c>
      <c r="L8" s="14">
        <f t="shared" si="2"/>
        <v>8760</v>
      </c>
      <c r="M8" s="14">
        <f t="shared" si="2"/>
        <v>8700</v>
      </c>
      <c r="N8" s="14">
        <f>SUM(B8:M8)</f>
        <v>132528</v>
      </c>
    </row>
    <row r="9" spans="1:17" x14ac:dyDescent="0.2">
      <c r="A9" s="5"/>
    </row>
    <row r="10" spans="1:17" x14ac:dyDescent="0.2">
      <c r="A10" s="3" t="s">
        <v>36</v>
      </c>
      <c r="Q10" s="7"/>
    </row>
    <row r="11" spans="1:17" x14ac:dyDescent="0.2">
      <c r="A11" s="5" t="s">
        <v>37</v>
      </c>
      <c r="Q11" s="8"/>
    </row>
    <row r="12" spans="1:17" x14ac:dyDescent="0.2">
      <c r="A12" s="4" t="s">
        <v>2</v>
      </c>
      <c r="B12" s="10">
        <v>1800</v>
      </c>
      <c r="C12" s="10">
        <v>1800</v>
      </c>
      <c r="D12" s="10">
        <v>1800</v>
      </c>
      <c r="E12" s="10">
        <v>1800</v>
      </c>
      <c r="F12" s="10">
        <v>1800</v>
      </c>
      <c r="G12" s="10">
        <v>3000</v>
      </c>
      <c r="H12" s="10">
        <v>3000</v>
      </c>
      <c r="I12" s="10">
        <v>3000</v>
      </c>
      <c r="J12" s="10">
        <v>1800</v>
      </c>
      <c r="K12" s="10">
        <v>1800</v>
      </c>
      <c r="L12" s="10">
        <v>1800</v>
      </c>
      <c r="M12" s="10">
        <v>1800</v>
      </c>
      <c r="N12" s="10">
        <f t="shared" si="0"/>
        <v>25200</v>
      </c>
      <c r="Q12" s="8"/>
    </row>
    <row r="13" spans="1:17" x14ac:dyDescent="0.2">
      <c r="A13" s="4" t="s">
        <v>3</v>
      </c>
      <c r="B13" s="10">
        <f>B12*0.15</f>
        <v>270</v>
      </c>
      <c r="C13" s="10">
        <f t="shared" ref="C13:M13" si="3">C12*0.15</f>
        <v>270</v>
      </c>
      <c r="D13" s="10">
        <f t="shared" si="3"/>
        <v>270</v>
      </c>
      <c r="E13" s="10">
        <f t="shared" si="3"/>
        <v>270</v>
      </c>
      <c r="F13" s="10">
        <f t="shared" si="3"/>
        <v>270</v>
      </c>
      <c r="G13" s="10">
        <v>450</v>
      </c>
      <c r="H13" s="10">
        <f t="shared" si="3"/>
        <v>450</v>
      </c>
      <c r="I13" s="10">
        <f t="shared" si="3"/>
        <v>450</v>
      </c>
      <c r="J13" s="10">
        <f t="shared" si="3"/>
        <v>270</v>
      </c>
      <c r="K13" s="10">
        <f t="shared" si="3"/>
        <v>270</v>
      </c>
      <c r="L13" s="10">
        <f t="shared" si="3"/>
        <v>270</v>
      </c>
      <c r="M13" s="10">
        <f t="shared" si="3"/>
        <v>270</v>
      </c>
      <c r="N13" s="10">
        <f t="shared" si="0"/>
        <v>3780</v>
      </c>
      <c r="Q13" s="8"/>
    </row>
    <row r="14" spans="1:17" x14ac:dyDescent="0.2">
      <c r="A14" s="4" t="s">
        <v>4</v>
      </c>
      <c r="B14" s="10">
        <v>45</v>
      </c>
      <c r="C14" s="10">
        <v>45</v>
      </c>
      <c r="D14" s="10">
        <v>45</v>
      </c>
      <c r="E14" s="10">
        <v>45</v>
      </c>
      <c r="F14" s="10">
        <v>45</v>
      </c>
      <c r="G14" s="10">
        <v>45</v>
      </c>
      <c r="H14" s="10">
        <v>45</v>
      </c>
      <c r="I14" s="10">
        <v>45</v>
      </c>
      <c r="J14" s="10">
        <v>45</v>
      </c>
      <c r="K14" s="10">
        <v>45</v>
      </c>
      <c r="L14" s="10">
        <v>45</v>
      </c>
      <c r="M14" s="10">
        <v>45</v>
      </c>
      <c r="N14" s="10">
        <f t="shared" si="0"/>
        <v>540</v>
      </c>
      <c r="Q14" s="8"/>
    </row>
    <row r="15" spans="1:17" x14ac:dyDescent="0.2">
      <c r="A15" s="4" t="s">
        <v>5</v>
      </c>
      <c r="B15" s="10">
        <v>155</v>
      </c>
      <c r="C15" s="10">
        <v>155</v>
      </c>
      <c r="D15" s="10">
        <v>155</v>
      </c>
      <c r="E15" s="10">
        <v>155</v>
      </c>
      <c r="F15" s="10">
        <v>155</v>
      </c>
      <c r="G15" s="10">
        <v>155</v>
      </c>
      <c r="H15" s="10">
        <v>155</v>
      </c>
      <c r="I15" s="10">
        <v>155</v>
      </c>
      <c r="J15" s="10">
        <v>155</v>
      </c>
      <c r="K15" s="10">
        <v>155</v>
      </c>
      <c r="L15" s="10">
        <v>155</v>
      </c>
      <c r="M15" s="10">
        <v>155</v>
      </c>
      <c r="N15" s="10">
        <f t="shared" si="0"/>
        <v>1860</v>
      </c>
      <c r="Q15" s="8"/>
    </row>
    <row r="16" spans="1:17" x14ac:dyDescent="0.2">
      <c r="A16" s="4" t="s">
        <v>6</v>
      </c>
      <c r="B16" s="10">
        <v>20</v>
      </c>
      <c r="C16" s="10">
        <v>20</v>
      </c>
      <c r="D16" s="10">
        <v>20</v>
      </c>
      <c r="E16" s="10">
        <v>20</v>
      </c>
      <c r="F16" s="10">
        <v>20</v>
      </c>
      <c r="G16" s="10">
        <v>20</v>
      </c>
      <c r="H16" s="10">
        <v>20</v>
      </c>
      <c r="I16" s="10">
        <v>20</v>
      </c>
      <c r="J16" s="10">
        <v>20</v>
      </c>
      <c r="K16" s="10">
        <v>20</v>
      </c>
      <c r="L16" s="10">
        <v>20</v>
      </c>
      <c r="M16" s="10">
        <v>20</v>
      </c>
      <c r="N16" s="10">
        <f t="shared" si="0"/>
        <v>240</v>
      </c>
      <c r="Q16" s="8"/>
    </row>
    <row r="17" spans="1:17" x14ac:dyDescent="0.2">
      <c r="A17" s="4" t="s">
        <v>7</v>
      </c>
      <c r="B17" s="10">
        <v>120</v>
      </c>
      <c r="C17" s="10">
        <v>120</v>
      </c>
      <c r="D17" s="10">
        <v>120</v>
      </c>
      <c r="E17" s="10">
        <v>120</v>
      </c>
      <c r="F17" s="10">
        <v>120</v>
      </c>
      <c r="G17" s="10">
        <v>120</v>
      </c>
      <c r="H17" s="10">
        <v>120</v>
      </c>
      <c r="I17" s="10">
        <v>120</v>
      </c>
      <c r="J17" s="10">
        <v>120</v>
      </c>
      <c r="K17" s="10">
        <v>120</v>
      </c>
      <c r="L17" s="10">
        <v>120</v>
      </c>
      <c r="M17" s="10">
        <v>120</v>
      </c>
      <c r="N17" s="10">
        <f t="shared" si="0"/>
        <v>1440</v>
      </c>
      <c r="Q17" s="8"/>
    </row>
    <row r="18" spans="1:17" x14ac:dyDescent="0.2">
      <c r="A18" s="4" t="s">
        <v>8</v>
      </c>
      <c r="B18" s="10">
        <v>160</v>
      </c>
      <c r="C18" s="10">
        <v>160</v>
      </c>
      <c r="D18" s="10">
        <v>160</v>
      </c>
      <c r="E18" s="10">
        <v>160</v>
      </c>
      <c r="F18" s="10">
        <v>160</v>
      </c>
      <c r="G18" s="10">
        <v>160</v>
      </c>
      <c r="H18" s="10">
        <v>160</v>
      </c>
      <c r="I18" s="10">
        <v>160</v>
      </c>
      <c r="J18" s="10">
        <v>160</v>
      </c>
      <c r="K18" s="10">
        <v>160</v>
      </c>
      <c r="L18" s="10">
        <v>160</v>
      </c>
      <c r="M18" s="10">
        <v>160</v>
      </c>
      <c r="N18" s="10">
        <f t="shared" si="0"/>
        <v>1920</v>
      </c>
      <c r="Q18" s="8"/>
    </row>
    <row r="19" spans="1:17" x14ac:dyDescent="0.2">
      <c r="A19" s="4" t="s">
        <v>9</v>
      </c>
      <c r="B19" s="10">
        <v>125</v>
      </c>
      <c r="C19" s="10">
        <v>125</v>
      </c>
      <c r="D19" s="10">
        <v>125</v>
      </c>
      <c r="E19" s="10">
        <v>125</v>
      </c>
      <c r="F19" s="10">
        <v>125</v>
      </c>
      <c r="G19" s="10">
        <v>125</v>
      </c>
      <c r="H19" s="10">
        <v>125</v>
      </c>
      <c r="I19" s="10">
        <v>125</v>
      </c>
      <c r="J19" s="10">
        <v>125</v>
      </c>
      <c r="K19" s="10">
        <v>125</v>
      </c>
      <c r="L19" s="10">
        <v>125</v>
      </c>
      <c r="M19" s="10">
        <v>125</v>
      </c>
      <c r="N19" s="10">
        <f t="shared" si="0"/>
        <v>1500</v>
      </c>
      <c r="Q19" s="8"/>
    </row>
    <row r="20" spans="1:17" x14ac:dyDescent="0.2">
      <c r="A20" s="4" t="s">
        <v>10</v>
      </c>
      <c r="B20" s="10">
        <v>325</v>
      </c>
      <c r="C20" s="10">
        <v>325</v>
      </c>
      <c r="D20" s="10">
        <v>325</v>
      </c>
      <c r="E20" s="10">
        <v>325</v>
      </c>
      <c r="F20" s="10">
        <v>325</v>
      </c>
      <c r="G20" s="10">
        <v>325</v>
      </c>
      <c r="H20" s="10">
        <v>325</v>
      </c>
      <c r="I20" s="10">
        <v>325</v>
      </c>
      <c r="J20" s="10">
        <v>325</v>
      </c>
      <c r="K20" s="10">
        <v>325</v>
      </c>
      <c r="L20" s="10">
        <v>325</v>
      </c>
      <c r="M20" s="10">
        <v>325</v>
      </c>
      <c r="N20" s="10">
        <f t="shared" si="0"/>
        <v>3900</v>
      </c>
      <c r="Q20" s="8"/>
    </row>
    <row r="21" spans="1:17" x14ac:dyDescent="0.2">
      <c r="A21" s="4" t="s">
        <v>11</v>
      </c>
      <c r="B21" s="10">
        <v>55</v>
      </c>
      <c r="C21" s="10">
        <v>55</v>
      </c>
      <c r="D21" s="10">
        <v>55</v>
      </c>
      <c r="E21" s="10">
        <v>55</v>
      </c>
      <c r="F21" s="10">
        <v>55</v>
      </c>
      <c r="G21" s="10">
        <v>55</v>
      </c>
      <c r="H21" s="10">
        <v>55</v>
      </c>
      <c r="I21" s="10">
        <v>55</v>
      </c>
      <c r="J21" s="10">
        <v>55</v>
      </c>
      <c r="K21" s="10">
        <v>55</v>
      </c>
      <c r="L21" s="10">
        <v>55</v>
      </c>
      <c r="M21" s="10">
        <v>55</v>
      </c>
      <c r="N21" s="10">
        <f t="shared" si="0"/>
        <v>660</v>
      </c>
      <c r="Q21" s="7"/>
    </row>
    <row r="22" spans="1:17" x14ac:dyDescent="0.2">
      <c r="A22" s="4" t="s">
        <v>12</v>
      </c>
      <c r="B22" s="10">
        <v>40</v>
      </c>
      <c r="C22" s="10">
        <v>40</v>
      </c>
      <c r="D22" s="10">
        <v>40</v>
      </c>
      <c r="E22" s="10">
        <v>40</v>
      </c>
      <c r="F22" s="10">
        <v>40</v>
      </c>
      <c r="G22" s="10">
        <v>40</v>
      </c>
      <c r="H22" s="10">
        <v>40</v>
      </c>
      <c r="I22" s="10">
        <v>40</v>
      </c>
      <c r="J22" s="10">
        <v>40</v>
      </c>
      <c r="K22" s="10">
        <v>40</v>
      </c>
      <c r="L22" s="10">
        <v>40</v>
      </c>
      <c r="M22" s="10">
        <v>40</v>
      </c>
      <c r="N22" s="10">
        <f t="shared" si="0"/>
        <v>480</v>
      </c>
      <c r="Q22" s="7"/>
    </row>
    <row r="23" spans="1:17" x14ac:dyDescent="0.2">
      <c r="A23" s="4" t="s">
        <v>13</v>
      </c>
      <c r="B23" s="10">
        <v>15</v>
      </c>
      <c r="C23" s="10">
        <v>15</v>
      </c>
      <c r="D23" s="10">
        <v>15</v>
      </c>
      <c r="E23" s="10">
        <v>15</v>
      </c>
      <c r="F23" s="10">
        <v>15</v>
      </c>
      <c r="G23" s="10">
        <v>15</v>
      </c>
      <c r="H23" s="10">
        <v>15</v>
      </c>
      <c r="I23" s="10">
        <v>15</v>
      </c>
      <c r="J23" s="10">
        <v>15</v>
      </c>
      <c r="K23" s="10">
        <v>15</v>
      </c>
      <c r="L23" s="10">
        <v>15</v>
      </c>
      <c r="M23" s="10">
        <v>15</v>
      </c>
      <c r="N23" s="10">
        <f t="shared" si="0"/>
        <v>180</v>
      </c>
    </row>
    <row r="24" spans="1:17" x14ac:dyDescent="0.2">
      <c r="A24" s="4" t="s">
        <v>14</v>
      </c>
      <c r="B24" s="10">
        <v>100</v>
      </c>
      <c r="C24" s="10">
        <v>100</v>
      </c>
      <c r="D24" s="10">
        <v>100</v>
      </c>
      <c r="E24" s="10">
        <v>100</v>
      </c>
      <c r="F24" s="10">
        <v>100</v>
      </c>
      <c r="G24" s="10">
        <v>100</v>
      </c>
      <c r="H24" s="10">
        <v>100</v>
      </c>
      <c r="I24" s="10">
        <v>100</v>
      </c>
      <c r="J24" s="10">
        <v>100</v>
      </c>
      <c r="K24" s="10">
        <v>100</v>
      </c>
      <c r="L24" s="10">
        <v>100</v>
      </c>
      <c r="M24" s="10">
        <v>100</v>
      </c>
      <c r="N24" s="10">
        <f t="shared" si="0"/>
        <v>1200</v>
      </c>
    </row>
    <row r="25" spans="1:17" x14ac:dyDescent="0.2">
      <c r="A25" s="4" t="s">
        <v>15</v>
      </c>
      <c r="B25" s="10">
        <v>100</v>
      </c>
      <c r="C25" s="10">
        <v>100</v>
      </c>
      <c r="D25" s="10">
        <v>100</v>
      </c>
      <c r="E25" s="10">
        <v>100</v>
      </c>
      <c r="F25" s="10">
        <v>100</v>
      </c>
      <c r="G25" s="10">
        <v>100</v>
      </c>
      <c r="H25" s="10">
        <v>100</v>
      </c>
      <c r="I25" s="10">
        <v>100</v>
      </c>
      <c r="J25" s="10">
        <v>100</v>
      </c>
      <c r="K25" s="10">
        <v>100</v>
      </c>
      <c r="L25" s="10">
        <v>100</v>
      </c>
      <c r="M25" s="10">
        <v>100</v>
      </c>
      <c r="N25" s="10">
        <f t="shared" si="0"/>
        <v>1200</v>
      </c>
    </row>
    <row r="26" spans="1:17" x14ac:dyDescent="0.2">
      <c r="A26" s="6" t="s">
        <v>70</v>
      </c>
      <c r="B26" s="15">
        <f>SUM(B12:B25)</f>
        <v>3330</v>
      </c>
      <c r="C26" s="15">
        <f t="shared" ref="C26:M26" si="4">SUM(C12:C25)</f>
        <v>3330</v>
      </c>
      <c r="D26" s="15">
        <f t="shared" si="4"/>
        <v>3330</v>
      </c>
      <c r="E26" s="15">
        <f t="shared" si="4"/>
        <v>3330</v>
      </c>
      <c r="F26" s="15">
        <f t="shared" si="4"/>
        <v>3330</v>
      </c>
      <c r="G26" s="15">
        <f t="shared" si="4"/>
        <v>4710</v>
      </c>
      <c r="H26" s="15">
        <f t="shared" si="4"/>
        <v>4710</v>
      </c>
      <c r="I26" s="15">
        <f t="shared" si="4"/>
        <v>4710</v>
      </c>
      <c r="J26" s="15">
        <f t="shared" si="4"/>
        <v>3330</v>
      </c>
      <c r="K26" s="15">
        <f t="shared" si="4"/>
        <v>3330</v>
      </c>
      <c r="L26" s="15">
        <f t="shared" si="4"/>
        <v>3330</v>
      </c>
      <c r="M26" s="15">
        <f t="shared" si="4"/>
        <v>3330</v>
      </c>
      <c r="N26" s="15">
        <f t="shared" si="0"/>
        <v>44100</v>
      </c>
    </row>
    <row r="27" spans="1:17" x14ac:dyDescent="0.2">
      <c r="A27" s="5" t="s">
        <v>38</v>
      </c>
      <c r="N27" s="10">
        <f t="shared" si="0"/>
        <v>0</v>
      </c>
    </row>
    <row r="28" spans="1:17" x14ac:dyDescent="0.2">
      <c r="A28" s="4" t="s">
        <v>16</v>
      </c>
      <c r="B28" s="10">
        <v>1250</v>
      </c>
      <c r="C28" s="10">
        <v>1250</v>
      </c>
      <c r="D28" s="10">
        <v>1250</v>
      </c>
      <c r="E28" s="10">
        <v>1250</v>
      </c>
      <c r="F28" s="10">
        <v>1250</v>
      </c>
      <c r="G28" s="10">
        <v>1250</v>
      </c>
      <c r="H28" s="10">
        <v>1250</v>
      </c>
      <c r="I28" s="10">
        <v>1250</v>
      </c>
      <c r="J28" s="10">
        <v>1250</v>
      </c>
      <c r="K28" s="10">
        <v>1250</v>
      </c>
      <c r="L28" s="10">
        <v>1250</v>
      </c>
      <c r="M28" s="10">
        <v>1250</v>
      </c>
      <c r="N28" s="10">
        <f t="shared" si="0"/>
        <v>15000</v>
      </c>
    </row>
    <row r="29" spans="1:17" x14ac:dyDescent="0.2">
      <c r="A29" s="4" t="s">
        <v>17</v>
      </c>
      <c r="B29" s="10">
        <v>500</v>
      </c>
      <c r="C29" s="10">
        <v>500</v>
      </c>
      <c r="D29" s="10">
        <v>500</v>
      </c>
      <c r="E29" s="10">
        <v>500</v>
      </c>
      <c r="F29" s="10">
        <v>500</v>
      </c>
      <c r="G29" s="10">
        <v>500</v>
      </c>
      <c r="H29" s="10">
        <v>500</v>
      </c>
      <c r="I29" s="10">
        <v>500</v>
      </c>
      <c r="J29" s="10">
        <v>500</v>
      </c>
      <c r="K29" s="10">
        <v>500</v>
      </c>
      <c r="L29" s="10">
        <v>500</v>
      </c>
      <c r="M29" s="10">
        <v>500</v>
      </c>
      <c r="N29" s="10">
        <f t="shared" si="0"/>
        <v>6000</v>
      </c>
    </row>
    <row r="30" spans="1:17" x14ac:dyDescent="0.2">
      <c r="A30" s="4" t="s">
        <v>18</v>
      </c>
      <c r="B30" s="10">
        <v>100</v>
      </c>
      <c r="C30" s="10">
        <v>100</v>
      </c>
      <c r="D30" s="10">
        <v>100</v>
      </c>
      <c r="E30" s="10">
        <v>100</v>
      </c>
      <c r="F30" s="10">
        <v>100</v>
      </c>
      <c r="G30" s="10">
        <v>100</v>
      </c>
      <c r="H30" s="10">
        <v>100</v>
      </c>
      <c r="I30" s="10">
        <v>100</v>
      </c>
      <c r="J30" s="10">
        <v>100</v>
      </c>
      <c r="K30" s="10">
        <v>100</v>
      </c>
      <c r="L30" s="10">
        <v>100</v>
      </c>
      <c r="M30" s="10">
        <v>100</v>
      </c>
      <c r="N30" s="10">
        <f t="shared" si="0"/>
        <v>1200</v>
      </c>
    </row>
    <row r="31" spans="1:17" x14ac:dyDescent="0.2">
      <c r="A31" s="4" t="s">
        <v>19</v>
      </c>
      <c r="B31" s="10">
        <v>100</v>
      </c>
      <c r="C31" s="10">
        <v>100</v>
      </c>
      <c r="D31" s="10">
        <v>100</v>
      </c>
      <c r="E31" s="10">
        <v>100</v>
      </c>
      <c r="F31" s="10">
        <v>100</v>
      </c>
      <c r="G31" s="10">
        <v>100</v>
      </c>
      <c r="H31" s="10">
        <v>100</v>
      </c>
      <c r="I31" s="10">
        <v>100</v>
      </c>
      <c r="J31" s="10">
        <v>100</v>
      </c>
      <c r="K31" s="10">
        <v>100</v>
      </c>
      <c r="L31" s="10">
        <v>100</v>
      </c>
      <c r="M31" s="10">
        <v>100</v>
      </c>
      <c r="N31" s="10">
        <f t="shared" si="0"/>
        <v>1200</v>
      </c>
    </row>
    <row r="32" spans="1:17" x14ac:dyDescent="0.2">
      <c r="A32" s="6" t="s">
        <v>39</v>
      </c>
      <c r="B32" s="15">
        <f>SUM(B28:B31)</f>
        <v>1950</v>
      </c>
      <c r="C32" s="15">
        <f t="shared" ref="C32:M32" si="5">SUM(C28:C31)</f>
        <v>1950</v>
      </c>
      <c r="D32" s="15">
        <f t="shared" si="5"/>
        <v>1950</v>
      </c>
      <c r="E32" s="15">
        <f t="shared" si="5"/>
        <v>1950</v>
      </c>
      <c r="F32" s="15">
        <f t="shared" si="5"/>
        <v>1950</v>
      </c>
      <c r="G32" s="15">
        <f t="shared" si="5"/>
        <v>1950</v>
      </c>
      <c r="H32" s="15">
        <f t="shared" si="5"/>
        <v>1950</v>
      </c>
      <c r="I32" s="15">
        <f t="shared" si="5"/>
        <v>1950</v>
      </c>
      <c r="J32" s="15">
        <f t="shared" si="5"/>
        <v>1950</v>
      </c>
      <c r="K32" s="15">
        <f t="shared" si="5"/>
        <v>1950</v>
      </c>
      <c r="L32" s="15">
        <f t="shared" si="5"/>
        <v>1950</v>
      </c>
      <c r="M32" s="15">
        <f t="shared" si="5"/>
        <v>1950</v>
      </c>
      <c r="N32" s="15">
        <f t="shared" si="0"/>
        <v>23400</v>
      </c>
    </row>
    <row r="33" spans="1:14" x14ac:dyDescent="0.2">
      <c r="A33" s="3" t="s">
        <v>71</v>
      </c>
      <c r="B33" s="14">
        <f>B26+B32</f>
        <v>5280</v>
      </c>
      <c r="C33" s="14">
        <f t="shared" ref="C33:M33" si="6">C26+C32</f>
        <v>5280</v>
      </c>
      <c r="D33" s="14">
        <f t="shared" si="6"/>
        <v>5280</v>
      </c>
      <c r="E33" s="14">
        <f t="shared" si="6"/>
        <v>5280</v>
      </c>
      <c r="F33" s="14">
        <f t="shared" si="6"/>
        <v>5280</v>
      </c>
      <c r="G33" s="14">
        <f t="shared" si="6"/>
        <v>6660</v>
      </c>
      <c r="H33" s="14">
        <f t="shared" si="6"/>
        <v>6660</v>
      </c>
      <c r="I33" s="14">
        <f t="shared" si="6"/>
        <v>6660</v>
      </c>
      <c r="J33" s="14">
        <f t="shared" si="6"/>
        <v>5280</v>
      </c>
      <c r="K33" s="14">
        <f t="shared" si="6"/>
        <v>5280</v>
      </c>
      <c r="L33" s="14">
        <f t="shared" si="6"/>
        <v>5280</v>
      </c>
      <c r="M33" s="14">
        <f t="shared" si="6"/>
        <v>5280</v>
      </c>
      <c r="N33" s="14">
        <f t="shared" si="0"/>
        <v>67500</v>
      </c>
    </row>
    <row r="34" spans="1:14" x14ac:dyDescent="0.2">
      <c r="A34" s="3" t="s">
        <v>40</v>
      </c>
      <c r="B34" s="10">
        <f>B8-B33</f>
        <v>3120</v>
      </c>
      <c r="C34" s="10">
        <f t="shared" ref="C34:M34" si="7">C8-C33</f>
        <v>3108</v>
      </c>
      <c r="D34" s="10">
        <f t="shared" si="7"/>
        <v>4320</v>
      </c>
      <c r="E34" s="10">
        <f t="shared" si="7"/>
        <v>4440</v>
      </c>
      <c r="F34" s="10">
        <f t="shared" si="7"/>
        <v>5640</v>
      </c>
      <c r="G34" s="10">
        <f t="shared" si="7"/>
        <v>7560</v>
      </c>
      <c r="H34" s="10">
        <f t="shared" si="7"/>
        <v>7980</v>
      </c>
      <c r="I34" s="10">
        <f t="shared" si="7"/>
        <v>8040</v>
      </c>
      <c r="J34" s="10">
        <f t="shared" si="7"/>
        <v>7200</v>
      </c>
      <c r="K34" s="10">
        <f t="shared" si="7"/>
        <v>6720</v>
      </c>
      <c r="L34" s="10">
        <f t="shared" si="7"/>
        <v>3480</v>
      </c>
      <c r="M34" s="10">
        <f t="shared" si="7"/>
        <v>3420</v>
      </c>
      <c r="N34" s="10">
        <f t="shared" si="0"/>
        <v>65028</v>
      </c>
    </row>
    <row r="35" spans="1:14" x14ac:dyDescent="0.2">
      <c r="A35" s="5" t="s">
        <v>41</v>
      </c>
      <c r="B35" s="10">
        <v>360</v>
      </c>
      <c r="C35" s="10">
        <v>360</v>
      </c>
      <c r="D35" s="10">
        <v>360</v>
      </c>
      <c r="E35" s="10">
        <v>360</v>
      </c>
      <c r="F35" s="10">
        <v>360</v>
      </c>
      <c r="G35" s="10">
        <v>360</v>
      </c>
      <c r="H35" s="10">
        <v>360</v>
      </c>
      <c r="I35" s="10">
        <v>360</v>
      </c>
      <c r="J35" s="10">
        <v>360</v>
      </c>
      <c r="K35" s="10">
        <v>360</v>
      </c>
      <c r="L35" s="10">
        <v>360</v>
      </c>
      <c r="M35" s="10">
        <v>360</v>
      </c>
      <c r="N35" s="10">
        <f t="shared" si="0"/>
        <v>4320</v>
      </c>
    </row>
    <row r="36" spans="1:14" x14ac:dyDescent="0.2">
      <c r="A36" s="9" t="s">
        <v>42</v>
      </c>
      <c r="B36" s="11">
        <v>1400</v>
      </c>
      <c r="C36" s="11">
        <v>1398</v>
      </c>
      <c r="D36" s="11">
        <v>1600</v>
      </c>
      <c r="E36" s="11">
        <v>1620</v>
      </c>
      <c r="F36" s="11">
        <v>1820</v>
      </c>
      <c r="G36" s="11">
        <v>2370</v>
      </c>
      <c r="H36" s="11">
        <v>2440</v>
      </c>
      <c r="I36" s="11">
        <v>2450</v>
      </c>
      <c r="J36" s="11">
        <v>2080</v>
      </c>
      <c r="K36" s="11">
        <v>2000</v>
      </c>
      <c r="L36" s="11">
        <v>1460</v>
      </c>
      <c r="M36" s="11">
        <v>1450</v>
      </c>
      <c r="N36" s="11">
        <f t="shared" si="0"/>
        <v>22088</v>
      </c>
    </row>
    <row r="37" spans="1:14" x14ac:dyDescent="0.2">
      <c r="A37" s="5" t="s">
        <v>43</v>
      </c>
      <c r="B37" s="10">
        <f>SUM(B35:B36)</f>
        <v>1760</v>
      </c>
      <c r="C37" s="10">
        <f t="shared" ref="C37:M37" si="8">SUM(C35:C36)</f>
        <v>1758</v>
      </c>
      <c r="D37" s="10">
        <f t="shared" si="8"/>
        <v>1960</v>
      </c>
      <c r="E37" s="10">
        <f t="shared" si="8"/>
        <v>1980</v>
      </c>
      <c r="F37" s="10">
        <f t="shared" si="8"/>
        <v>2180</v>
      </c>
      <c r="G37" s="10">
        <f t="shared" si="8"/>
        <v>2730</v>
      </c>
      <c r="H37" s="10">
        <f t="shared" si="8"/>
        <v>2800</v>
      </c>
      <c r="I37" s="10">
        <f t="shared" si="8"/>
        <v>2810</v>
      </c>
      <c r="J37" s="10">
        <f t="shared" si="8"/>
        <v>2440</v>
      </c>
      <c r="K37" s="10">
        <f t="shared" si="8"/>
        <v>2360</v>
      </c>
      <c r="L37" s="10">
        <f t="shared" si="8"/>
        <v>1820</v>
      </c>
      <c r="M37" s="10">
        <f t="shared" si="8"/>
        <v>1810</v>
      </c>
      <c r="N37" s="10">
        <f t="shared" si="0"/>
        <v>26408</v>
      </c>
    </row>
    <row r="38" spans="1:14" x14ac:dyDescent="0.2">
      <c r="A38" s="3" t="s">
        <v>44</v>
      </c>
      <c r="B38" s="14">
        <f>B34-B37</f>
        <v>1360</v>
      </c>
      <c r="C38" s="14">
        <f t="shared" ref="C38:M38" si="9">C34-C37</f>
        <v>1350</v>
      </c>
      <c r="D38" s="14">
        <f t="shared" si="9"/>
        <v>2360</v>
      </c>
      <c r="E38" s="14">
        <f t="shared" si="9"/>
        <v>2460</v>
      </c>
      <c r="F38" s="14">
        <f t="shared" si="9"/>
        <v>3460</v>
      </c>
      <c r="G38" s="14">
        <f t="shared" si="9"/>
        <v>4830</v>
      </c>
      <c r="H38" s="14">
        <f t="shared" si="9"/>
        <v>5180</v>
      </c>
      <c r="I38" s="14">
        <f t="shared" si="9"/>
        <v>5230</v>
      </c>
      <c r="J38" s="14">
        <f t="shared" si="9"/>
        <v>4760</v>
      </c>
      <c r="K38" s="14">
        <f t="shared" si="9"/>
        <v>4360</v>
      </c>
      <c r="L38" s="14">
        <f t="shared" si="9"/>
        <v>1660</v>
      </c>
      <c r="M38" s="14">
        <f t="shared" si="9"/>
        <v>1610</v>
      </c>
      <c r="N38" s="14">
        <f t="shared" si="0"/>
        <v>38620</v>
      </c>
    </row>
  </sheetData>
  <pageMargins left="0.45" right="0.45" top="1" bottom="1" header="0.3" footer="0.3"/>
  <pageSetup orientation="landscape" r:id="rId1"/>
  <headerFooter>
    <oddHeader>&amp;C&amp;"-,Bold"West Coast Craft Beers
Income Statement for the year 20XX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1"/>
  <sheetViews>
    <sheetView tabSelected="1" workbookViewId="0">
      <selection activeCell="A7" sqref="A7"/>
    </sheetView>
  </sheetViews>
  <sheetFormatPr defaultRowHeight="14.25" x14ac:dyDescent="0.2"/>
  <cols>
    <col min="1" max="1" width="9.140625" style="1"/>
    <col min="2" max="2" width="47.7109375" style="1" bestFit="1" customWidth="1"/>
    <col min="3" max="3" width="11.42578125" style="18" customWidth="1"/>
    <col min="4" max="16384" width="9.140625" style="1"/>
  </cols>
  <sheetData>
    <row r="1" spans="2:3" ht="15" x14ac:dyDescent="0.25">
      <c r="B1" s="2" t="s">
        <v>72</v>
      </c>
    </row>
    <row r="2" spans="2:3" ht="15" x14ac:dyDescent="0.25">
      <c r="B2" s="2" t="s">
        <v>73</v>
      </c>
    </row>
    <row r="3" spans="2:3" ht="15" x14ac:dyDescent="0.25">
      <c r="B3" s="2" t="s">
        <v>74</v>
      </c>
    </row>
    <row r="5" spans="2:3" ht="15" x14ac:dyDescent="0.25">
      <c r="B5" s="16" t="s">
        <v>45</v>
      </c>
      <c r="C5" s="22" t="s">
        <v>75</v>
      </c>
    </row>
    <row r="6" spans="2:3" ht="15" x14ac:dyDescent="0.25">
      <c r="B6" s="2" t="s">
        <v>46</v>
      </c>
    </row>
    <row r="7" spans="2:3" x14ac:dyDescent="0.2">
      <c r="B7" s="1" t="s">
        <v>47</v>
      </c>
      <c r="C7" s="18">
        <v>3876</v>
      </c>
    </row>
    <row r="8" spans="2:3" x14ac:dyDescent="0.2">
      <c r="B8" s="1" t="s">
        <v>48</v>
      </c>
      <c r="C8" s="18">
        <v>3600</v>
      </c>
    </row>
    <row r="9" spans="2:3" x14ac:dyDescent="0.2">
      <c r="B9" s="1" t="s">
        <v>49</v>
      </c>
      <c r="C9" s="19">
        <v>5800</v>
      </c>
    </row>
    <row r="10" spans="2:3" x14ac:dyDescent="0.2">
      <c r="B10" s="21" t="s">
        <v>50</v>
      </c>
      <c r="C10" s="20">
        <f>SUM(C7:C9)</f>
        <v>13276</v>
      </c>
    </row>
    <row r="11" spans="2:3" ht="15" x14ac:dyDescent="0.25">
      <c r="B11" s="2" t="s">
        <v>51</v>
      </c>
    </row>
    <row r="12" spans="2:3" x14ac:dyDescent="0.2">
      <c r="B12" s="1" t="s">
        <v>52</v>
      </c>
      <c r="C12" s="18">
        <v>6000</v>
      </c>
    </row>
    <row r="13" spans="2:3" x14ac:dyDescent="0.2">
      <c r="B13" s="1" t="s">
        <v>53</v>
      </c>
      <c r="C13" s="18">
        <v>7800</v>
      </c>
    </row>
    <row r="14" spans="2:3" x14ac:dyDescent="0.2">
      <c r="B14" s="1" t="s">
        <v>54</v>
      </c>
      <c r="C14" s="19">
        <v>1000</v>
      </c>
    </row>
    <row r="15" spans="2:3" x14ac:dyDescent="0.2">
      <c r="B15" s="21" t="s">
        <v>55</v>
      </c>
      <c r="C15" s="23">
        <f>SUM(C12:C14)</f>
        <v>14800</v>
      </c>
    </row>
    <row r="16" spans="2:3" x14ac:dyDescent="0.2">
      <c r="B16" s="21" t="s">
        <v>67</v>
      </c>
      <c r="C16" s="20">
        <f>C10+C15</f>
        <v>28076</v>
      </c>
    </row>
    <row r="17" spans="2:3" ht="15" x14ac:dyDescent="0.25">
      <c r="B17" s="16" t="s">
        <v>56</v>
      </c>
      <c r="C17" s="19"/>
    </row>
    <row r="18" spans="2:3" ht="15" x14ac:dyDescent="0.25">
      <c r="B18" s="2" t="s">
        <v>46</v>
      </c>
    </row>
    <row r="19" spans="2:3" x14ac:dyDescent="0.2">
      <c r="B19" s="1" t="s">
        <v>57</v>
      </c>
      <c r="C19" s="18">
        <v>1960</v>
      </c>
    </row>
    <row r="20" spans="2:3" x14ac:dyDescent="0.2">
      <c r="B20" s="1" t="s">
        <v>58</v>
      </c>
      <c r="C20" s="18">
        <v>1440</v>
      </c>
    </row>
    <row r="21" spans="2:3" x14ac:dyDescent="0.2">
      <c r="B21" s="1" t="s">
        <v>59</v>
      </c>
      <c r="C21" s="19">
        <v>2250</v>
      </c>
    </row>
    <row r="22" spans="2:3" x14ac:dyDescent="0.2">
      <c r="B22" s="21" t="s">
        <v>68</v>
      </c>
      <c r="C22" s="18">
        <f>SUM(C19:C21)</f>
        <v>5650</v>
      </c>
    </row>
    <row r="23" spans="2:3" ht="15" x14ac:dyDescent="0.25">
      <c r="B23" s="2" t="s">
        <v>60</v>
      </c>
    </row>
    <row r="24" spans="2:3" x14ac:dyDescent="0.2">
      <c r="B24" s="1" t="s">
        <v>61</v>
      </c>
      <c r="C24" s="18">
        <v>8600</v>
      </c>
    </row>
    <row r="25" spans="2:3" x14ac:dyDescent="0.2">
      <c r="B25" s="1" t="s">
        <v>62</v>
      </c>
      <c r="C25" s="18">
        <v>4276</v>
      </c>
    </row>
    <row r="26" spans="2:3" x14ac:dyDescent="0.2">
      <c r="B26" s="21" t="s">
        <v>63</v>
      </c>
      <c r="C26" s="19">
        <f>SUM(C24:C25)</f>
        <v>12876</v>
      </c>
    </row>
    <row r="27" spans="2:3" x14ac:dyDescent="0.2">
      <c r="B27" s="21" t="s">
        <v>64</v>
      </c>
      <c r="C27" s="19">
        <f>C22+C26</f>
        <v>18526</v>
      </c>
    </row>
    <row r="29" spans="2:3" ht="15" x14ac:dyDescent="0.25">
      <c r="B29" s="16" t="s">
        <v>65</v>
      </c>
      <c r="C29" s="19">
        <v>9550</v>
      </c>
    </row>
    <row r="30" spans="2:3" ht="15" x14ac:dyDescent="0.25">
      <c r="B30" s="17"/>
    </row>
    <row r="31" spans="2:3" ht="15" x14ac:dyDescent="0.25">
      <c r="B31" s="16" t="s">
        <v>66</v>
      </c>
      <c r="C31" s="19">
        <f>C27+C29</f>
        <v>28076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income statement</vt:lpstr>
      <vt:lpstr>balance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betsyrf</dc:creator>
  <cp:lastModifiedBy>Staff</cp:lastModifiedBy>
  <cp:lastPrinted>2016-12-12T21:50:44Z</cp:lastPrinted>
  <dcterms:created xsi:type="dcterms:W3CDTF">2016-11-03T23:28:39Z</dcterms:created>
  <dcterms:modified xsi:type="dcterms:W3CDTF">2017-02-06T22:34:39Z</dcterms:modified>
</cp:coreProperties>
</file>