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tsyrf\Desktop\BA 222\CU2\"/>
    </mc:Choice>
  </mc:AlternateContent>
  <bookViews>
    <workbookView xWindow="0" yWindow="0" windowWidth="20490" windowHeight="7530" activeTab="1"/>
  </bookViews>
  <sheets>
    <sheet name="Cash Flow Worksheet Template" sheetId="2" r:id="rId1"/>
    <sheet name="Cash Flow Worksheet Answer Key " sheetId="1" r:id="rId2"/>
  </sheets>
  <definedNames>
    <definedName name="_xlnm.Print_Area" localSheetId="1">'Cash Flow Worksheet Answer Key '!$A$1:$O$36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6" i="2" l="1"/>
  <c r="M36" i="2"/>
  <c r="L36" i="2"/>
  <c r="K36" i="2"/>
  <c r="J36" i="2"/>
  <c r="I36" i="2"/>
  <c r="H36" i="2"/>
  <c r="G36" i="2"/>
  <c r="F36" i="2"/>
  <c r="E36" i="2"/>
  <c r="D36" i="2"/>
  <c r="C36" i="2"/>
  <c r="O29" i="1" l="1"/>
  <c r="O30" i="1"/>
  <c r="O31" i="1"/>
  <c r="O25" i="1"/>
  <c r="D36" i="1"/>
  <c r="E36" i="1"/>
  <c r="F36" i="1"/>
  <c r="G36" i="1"/>
  <c r="H36" i="1"/>
  <c r="I36" i="1"/>
  <c r="J36" i="1"/>
  <c r="K36" i="1"/>
  <c r="L36" i="1"/>
  <c r="M36" i="1"/>
  <c r="N36" i="1"/>
  <c r="C36" i="1"/>
  <c r="O18" i="1"/>
  <c r="O19" i="1"/>
  <c r="O20" i="1"/>
  <c r="O21" i="1"/>
  <c r="O22" i="1"/>
  <c r="O23" i="1"/>
  <c r="O24" i="1"/>
  <c r="O26" i="1"/>
  <c r="O16" i="1"/>
  <c r="O17" i="1"/>
  <c r="C15" i="1"/>
  <c r="O15" i="1" s="1"/>
  <c r="D14" i="1"/>
  <c r="D33" i="1" s="1"/>
  <c r="E14" i="1"/>
  <c r="E33" i="1" s="1"/>
  <c r="F14" i="1"/>
  <c r="G14" i="1"/>
  <c r="G33" i="1" s="1"/>
  <c r="H14" i="1"/>
  <c r="H33" i="1" s="1"/>
  <c r="I14" i="1"/>
  <c r="I33" i="1" s="1"/>
  <c r="J14" i="1"/>
  <c r="K14" i="1"/>
  <c r="K33" i="1" s="1"/>
  <c r="L14" i="1"/>
  <c r="L33" i="1" s="1"/>
  <c r="M14" i="1"/>
  <c r="M33" i="1" s="1"/>
  <c r="N14" i="1"/>
  <c r="N33" i="1" s="1"/>
  <c r="C14" i="1"/>
  <c r="C33" i="1" s="1"/>
  <c r="O3" i="1"/>
  <c r="F33" i="1"/>
  <c r="J33" i="1"/>
  <c r="D9" i="1"/>
  <c r="E9" i="1"/>
  <c r="F9" i="1"/>
  <c r="G9" i="1"/>
  <c r="H9" i="1"/>
  <c r="I9" i="1"/>
  <c r="J9" i="1"/>
  <c r="K9" i="1"/>
  <c r="L9" i="1"/>
  <c r="M9" i="1"/>
  <c r="N9" i="1"/>
  <c r="C9" i="1"/>
  <c r="O7" i="1"/>
  <c r="O6" i="1"/>
  <c r="O9" i="1" l="1"/>
  <c r="O11" i="1" s="1"/>
  <c r="O33" i="1"/>
  <c r="O35" i="1" s="1"/>
  <c r="C11" i="1"/>
  <c r="C35" i="1" s="1"/>
  <c r="D3" i="1" s="1"/>
  <c r="D11" i="1" s="1"/>
  <c r="D35" i="1" s="1"/>
  <c r="E3" i="1" s="1"/>
  <c r="E11" i="1" s="1"/>
  <c r="E35" i="1" s="1"/>
  <c r="F3" i="1" s="1"/>
  <c r="F11" i="1" s="1"/>
  <c r="F35" i="1" s="1"/>
  <c r="G3" i="1" s="1"/>
  <c r="G11" i="1" s="1"/>
  <c r="G35" i="1" s="1"/>
  <c r="H3" i="1" s="1"/>
  <c r="H11" i="1" s="1"/>
  <c r="H35" i="1" s="1"/>
  <c r="I3" i="1" s="1"/>
  <c r="I11" i="1" s="1"/>
  <c r="I35" i="1" s="1"/>
  <c r="J3" i="1" s="1"/>
  <c r="J11" i="1" s="1"/>
  <c r="J35" i="1" s="1"/>
  <c r="K3" i="1" s="1"/>
  <c r="K11" i="1" s="1"/>
  <c r="K35" i="1" s="1"/>
  <c r="L3" i="1" s="1"/>
  <c r="L11" i="1" s="1"/>
  <c r="L35" i="1" s="1"/>
  <c r="M3" i="1" s="1"/>
  <c r="M11" i="1" s="1"/>
  <c r="M35" i="1" s="1"/>
  <c r="N3" i="1" s="1"/>
  <c r="N11" i="1" s="1"/>
  <c r="N35" i="1" s="1"/>
  <c r="O14" i="1"/>
</calcChain>
</file>

<file path=xl/sharedStrings.xml><?xml version="1.0" encoding="utf-8"?>
<sst xmlns="http://schemas.openxmlformats.org/spreadsheetml/2006/main" count="84" uniqueCount="41">
  <si>
    <t>Cash Income</t>
  </si>
  <si>
    <t>Sales</t>
  </si>
  <si>
    <t>A/R collections</t>
  </si>
  <si>
    <t>Loans</t>
  </si>
  <si>
    <t>Cash Payments</t>
  </si>
  <si>
    <t>Purchases</t>
  </si>
  <si>
    <t>Rent</t>
  </si>
  <si>
    <t>Supplies</t>
  </si>
  <si>
    <t>Taxes</t>
  </si>
  <si>
    <t>Interest</t>
  </si>
  <si>
    <t>Misc.</t>
  </si>
  <si>
    <t>Other</t>
  </si>
  <si>
    <t>Capital purchases</t>
  </si>
  <si>
    <t>Cash on hand - end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</si>
  <si>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</si>
  <si>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</si>
  <si>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</si>
  <si>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</si>
  <si>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</si>
  <si>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</si>
  <si>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</si>
  <si>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</si>
  <si>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</si>
  <si>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</si>
  <si>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</si>
  <si>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</si>
  <si>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Total</t>
  </si>
  <si>
    <t>Luna Yard Care, LLC</t>
  </si>
  <si>
    <t>Phone &amp; Utilities</t>
  </si>
  <si>
    <t>Cash on hand - begin</t>
  </si>
  <si>
    <t>Loan principal pmts</t>
  </si>
  <si>
    <t>Withdrawals</t>
  </si>
  <si>
    <t>Total Cash InFlows</t>
  </si>
  <si>
    <t>Total Cash Outflows</t>
  </si>
  <si>
    <t>Total Cash Available</t>
  </si>
  <si>
    <t>Payroll Taxes</t>
  </si>
  <si>
    <t>Payroll</t>
  </si>
  <si>
    <t>Professional Serv.</t>
  </si>
  <si>
    <t>Marketing/Advert.</t>
  </si>
  <si>
    <t>Repairs &amp; Maint.</t>
  </si>
  <si>
    <t>Workers Comp 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</si>
</sst>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1" xfId="0" applyFont="1" applyBorder="1"/>
    <xf numFmtId="0" fontId="1" fillId="0" borderId="2" xfId="0" applyFont="1" applyBorder="1"/>
    <xf numFmtId="0" fontId="1" fillId="0" borderId="5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164" fontId="0" fillId="0" borderId="1" xfId="0" applyNumberForma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view="pageLayout" zoomScaleNormal="100" workbookViewId="0">
      <selection sqref="A1:O1"/>
    </sheetView>
  </sheetViews>
  <sheetFormatPr defaultRowHeight="15" x14ac:dyDescent="0.25"/>
  <cols>
    <col min="1" max="1" width="2.28515625" customWidth="1"/>
    <col min="2" max="2" width="17.85546875" customWidth="1"/>
    <col min="3" max="15" width="8.28515625" customWidth="1"/>
  </cols>
  <sheetData>
    <row r="1" spans="1:15" x14ac:dyDescent="0.25">
      <c r="A1" s="11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</row>
    <row r="2" spans="1:15" x14ac:dyDescent="0.25">
      <c r="A2" s="6"/>
      <c r="B2" s="8"/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7" t="s">
        <v>20</v>
      </c>
      <c r="J2" s="7" t="s">
        <v>21</v>
      </c>
      <c r="K2" s="7" t="s">
        <v>22</v>
      </c>
      <c r="L2" s="7" t="s">
        <v>23</v>
      </c>
      <c r="M2" s="7" t="s">
        <v>24</v>
      </c>
      <c r="N2" s="7" t="s">
        <v>25</v>
      </c>
      <c r="O2" s="7" t="s">
        <v>26</v>
      </c>
    </row>
    <row r="3" spans="1:15" x14ac:dyDescent="0.25">
      <c r="A3" s="5" t="s">
        <v>29</v>
      </c>
      <c r="B3" s="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x14ac:dyDescent="0.25">
      <c r="A4" s="2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6" t="s">
        <v>0</v>
      </c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5">
      <c r="A6" s="2"/>
      <c r="B6" s="4" t="s">
        <v>1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5">
      <c r="A7" s="2"/>
      <c r="B7" s="4" t="s">
        <v>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25">
      <c r="A8" s="2"/>
      <c r="B8" s="4" t="s">
        <v>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5">
      <c r="A9" s="2"/>
      <c r="B9" s="3" t="s">
        <v>32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3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6" t="s">
        <v>34</v>
      </c>
      <c r="B11" s="3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6" t="s">
        <v>4</v>
      </c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4" t="s">
        <v>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4" t="s">
        <v>36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4" t="s">
        <v>35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4" t="s">
        <v>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4" t="s">
        <v>7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4" t="s">
        <v>39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4" t="s">
        <v>37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4" t="s">
        <v>28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4" t="s">
        <v>40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4" t="s">
        <v>8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4.25" customHeight="1" x14ac:dyDescent="0.25">
      <c r="A24" s="2"/>
      <c r="B24" s="4" t="s">
        <v>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4.25" customHeight="1" x14ac:dyDescent="0.25">
      <c r="A25" s="2"/>
      <c r="B25" s="4" t="s">
        <v>38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4" t="s">
        <v>10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6" t="s">
        <v>11</v>
      </c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4" t="s">
        <v>30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4" t="s">
        <v>12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4" t="s">
        <v>31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6" t="s">
        <v>33</v>
      </c>
      <c r="B33" s="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6" t="s">
        <v>13</v>
      </c>
      <c r="B35" s="4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5">
      <c r="A36" s="2"/>
      <c r="B36" s="3"/>
      <c r="C36" s="9" t="str">
        <f>C2</f>
        <v>Jan</v>
      </c>
      <c r="D36" s="9" t="str">
        <f t="shared" ref="D36:N36" si="0">D2</f>
        <v>Feb</v>
      </c>
      <c r="E36" s="9" t="str">
        <f t="shared" si="0"/>
        <v>Mar</v>
      </c>
      <c r="F36" s="9" t="str">
        <f t="shared" si="0"/>
        <v>Apr</v>
      </c>
      <c r="G36" s="9" t="str">
        <f t="shared" si="0"/>
        <v>May</v>
      </c>
      <c r="H36" s="9" t="str">
        <f t="shared" si="0"/>
        <v>Jun</v>
      </c>
      <c r="I36" s="9" t="str">
        <f t="shared" si="0"/>
        <v>Jul</v>
      </c>
      <c r="J36" s="9" t="str">
        <f t="shared" si="0"/>
        <v>Aug</v>
      </c>
      <c r="K36" s="9" t="str">
        <f t="shared" si="0"/>
        <v>Sept</v>
      </c>
      <c r="L36" s="9" t="str">
        <f t="shared" si="0"/>
        <v>Oct</v>
      </c>
      <c r="M36" s="9" t="str">
        <f t="shared" si="0"/>
        <v>Nov</v>
      </c>
      <c r="N36" s="9" t="str">
        <f t="shared" si="0"/>
        <v>Dec</v>
      </c>
      <c r="O36" s="9" t="s">
        <v>26</v>
      </c>
    </row>
  </sheetData>
  <mergeCells count="1">
    <mergeCell ref="A1:O1"/>
  </mergeCells>
  <pageMargins left="0.7" right="0.7" top="0.75" bottom="0.75" header="0.3" footer="0.3"/>
  <pageSetup scale="95" orientation="landscape" r:id="rId1"/>
  <headerFooter>
    <oddHeader xml:space="preserve">&amp;L&amp;"-,Bold"&amp;14CU2M2 Prepare a Cash Flow Worksheet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Layout" zoomScaleNormal="100" workbookViewId="0">
      <selection activeCell="B38" sqref="B38"/>
    </sheetView>
  </sheetViews>
  <sheetFormatPr defaultRowHeight="15" x14ac:dyDescent="0.25"/>
  <cols>
    <col min="1" max="1" width="2.28515625" customWidth="1"/>
    <col min="2" max="2" width="17.85546875" customWidth="1"/>
    <col min="3" max="15" width="8.28515625" customWidth="1"/>
  </cols>
  <sheetData>
    <row r="1" spans="1:15" x14ac:dyDescent="0.25">
      <c r="A1" s="11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</row>
    <row r="2" spans="1:15" x14ac:dyDescent="0.25">
      <c r="A2" s="6"/>
      <c r="B2" s="8"/>
      <c r="C2" s="7" t="s">
        <v>14</v>
      </c>
      <c r="D2" s="7" t="s">
        <v>15</v>
      </c>
      <c r="E2" s="7" t="s">
        <v>16</v>
      </c>
      <c r="F2" s="7" t="s">
        <v>17</v>
      </c>
      <c r="G2" s="7" t="s">
        <v>18</v>
      </c>
      <c r="H2" s="7" t="s">
        <v>19</v>
      </c>
      <c r="I2" s="7" t="s">
        <v>20</v>
      </c>
      <c r="J2" s="7" t="s">
        <v>21</v>
      </c>
      <c r="K2" s="7" t="s">
        <v>22</v>
      </c>
      <c r="L2" s="7" t="s">
        <v>23</v>
      </c>
      <c r="M2" s="7" t="s">
        <v>24</v>
      </c>
      <c r="N2" s="7" t="s">
        <v>25</v>
      </c>
      <c r="O2" s="7" t="s">
        <v>26</v>
      </c>
    </row>
    <row r="3" spans="1:15" x14ac:dyDescent="0.25">
      <c r="A3" s="5" t="s">
        <v>29</v>
      </c>
      <c r="B3" s="2"/>
      <c r="C3" s="10">
        <v>1250</v>
      </c>
      <c r="D3" s="10">
        <f>C35</f>
        <v>725</v>
      </c>
      <c r="E3" s="10">
        <f t="shared" ref="E3:N3" si="0">D35</f>
        <v>1950</v>
      </c>
      <c r="F3" s="10">
        <f t="shared" si="0"/>
        <v>3275</v>
      </c>
      <c r="G3" s="10">
        <f t="shared" si="0"/>
        <v>4030</v>
      </c>
      <c r="H3" s="10">
        <f t="shared" si="0"/>
        <v>6410</v>
      </c>
      <c r="I3" s="10">
        <f t="shared" si="0"/>
        <v>9950</v>
      </c>
      <c r="J3" s="10">
        <f t="shared" si="0"/>
        <v>9840</v>
      </c>
      <c r="K3" s="10">
        <f t="shared" si="0"/>
        <v>9780</v>
      </c>
      <c r="L3" s="10">
        <f t="shared" si="0"/>
        <v>8620</v>
      </c>
      <c r="M3" s="10">
        <f t="shared" si="0"/>
        <v>8010</v>
      </c>
      <c r="N3" s="10">
        <f t="shared" si="0"/>
        <v>1345</v>
      </c>
      <c r="O3" s="10">
        <f>C3</f>
        <v>1250</v>
      </c>
    </row>
    <row r="4" spans="1:15" x14ac:dyDescent="0.25">
      <c r="A4" s="2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6" t="s">
        <v>0</v>
      </c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5">
      <c r="A6" s="2"/>
      <c r="B6" s="4" t="s">
        <v>1</v>
      </c>
      <c r="C6" s="1">
        <v>5000</v>
      </c>
      <c r="D6" s="1">
        <v>6000</v>
      </c>
      <c r="E6" s="1">
        <v>8000</v>
      </c>
      <c r="F6" s="1">
        <v>11000</v>
      </c>
      <c r="G6" s="1">
        <v>14000</v>
      </c>
      <c r="H6" s="1">
        <v>16000</v>
      </c>
      <c r="I6" s="1">
        <v>12000</v>
      </c>
      <c r="J6" s="1">
        <v>10000</v>
      </c>
      <c r="K6" s="1">
        <v>8000</v>
      </c>
      <c r="L6" s="1">
        <v>11000</v>
      </c>
      <c r="M6" s="1">
        <v>6000</v>
      </c>
      <c r="N6" s="1">
        <v>6000</v>
      </c>
      <c r="O6" s="1">
        <f>SUM(C6:N6)</f>
        <v>113000</v>
      </c>
    </row>
    <row r="7" spans="1:15" x14ac:dyDescent="0.25">
      <c r="A7" s="2"/>
      <c r="B7" s="4" t="s">
        <v>2</v>
      </c>
      <c r="C7" s="1">
        <v>1000</v>
      </c>
      <c r="D7" s="1">
        <v>1000</v>
      </c>
      <c r="E7" s="1">
        <v>1000</v>
      </c>
      <c r="F7" s="1">
        <v>1000</v>
      </c>
      <c r="G7" s="1">
        <v>1000</v>
      </c>
      <c r="H7" s="1">
        <v>1000</v>
      </c>
      <c r="I7" s="1">
        <v>1000</v>
      </c>
      <c r="J7" s="1">
        <v>1000</v>
      </c>
      <c r="K7" s="1">
        <v>1000</v>
      </c>
      <c r="L7" s="1">
        <v>1000</v>
      </c>
      <c r="M7" s="1">
        <v>1000</v>
      </c>
      <c r="N7" s="1">
        <v>1000</v>
      </c>
      <c r="O7" s="1">
        <f>SUM(C7:N7)</f>
        <v>12000</v>
      </c>
    </row>
    <row r="8" spans="1:15" x14ac:dyDescent="0.25">
      <c r="A8" s="2"/>
      <c r="B8" s="4" t="s">
        <v>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5">
      <c r="A9" s="2"/>
      <c r="B9" s="3" t="s">
        <v>32</v>
      </c>
      <c r="C9" s="1">
        <f>SUM(C6:C8)</f>
        <v>6000</v>
      </c>
      <c r="D9" s="1">
        <f t="shared" ref="D9:N9" si="1">SUM(D6:D8)</f>
        <v>7000</v>
      </c>
      <c r="E9" s="1">
        <f t="shared" si="1"/>
        <v>9000</v>
      </c>
      <c r="F9" s="1">
        <f t="shared" si="1"/>
        <v>12000</v>
      </c>
      <c r="G9" s="1">
        <f t="shared" si="1"/>
        <v>15000</v>
      </c>
      <c r="H9" s="1">
        <f t="shared" si="1"/>
        <v>17000</v>
      </c>
      <c r="I9" s="1">
        <f t="shared" si="1"/>
        <v>13000</v>
      </c>
      <c r="J9" s="1">
        <f t="shared" si="1"/>
        <v>11000</v>
      </c>
      <c r="K9" s="1">
        <f t="shared" si="1"/>
        <v>9000</v>
      </c>
      <c r="L9" s="1">
        <f t="shared" si="1"/>
        <v>12000</v>
      </c>
      <c r="M9" s="1">
        <f t="shared" si="1"/>
        <v>7000</v>
      </c>
      <c r="N9" s="1">
        <f t="shared" si="1"/>
        <v>7000</v>
      </c>
      <c r="O9" s="1">
        <f t="shared" ref="O9" si="2">SUM(C9:N9)</f>
        <v>125000</v>
      </c>
    </row>
    <row r="10" spans="1:15" x14ac:dyDescent="0.25">
      <c r="A10" s="2"/>
      <c r="B10" s="3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6" t="s">
        <v>34</v>
      </c>
      <c r="B11" s="3"/>
      <c r="C11" s="1">
        <f>C3+C9</f>
        <v>7250</v>
      </c>
      <c r="D11" s="1">
        <f t="shared" ref="D11:N11" si="3">D3+D9</f>
        <v>7725</v>
      </c>
      <c r="E11" s="1">
        <f t="shared" si="3"/>
        <v>10950</v>
      </c>
      <c r="F11" s="1">
        <f t="shared" si="3"/>
        <v>15275</v>
      </c>
      <c r="G11" s="1">
        <f t="shared" si="3"/>
        <v>19030</v>
      </c>
      <c r="H11" s="1">
        <f t="shared" si="3"/>
        <v>23410</v>
      </c>
      <c r="I11" s="1">
        <f t="shared" si="3"/>
        <v>22950</v>
      </c>
      <c r="J11" s="1">
        <f t="shared" si="3"/>
        <v>20840</v>
      </c>
      <c r="K11" s="1">
        <f t="shared" si="3"/>
        <v>18780</v>
      </c>
      <c r="L11" s="1">
        <f t="shared" si="3"/>
        <v>20620</v>
      </c>
      <c r="M11" s="1">
        <f t="shared" si="3"/>
        <v>15010</v>
      </c>
      <c r="N11" s="1">
        <f t="shared" si="3"/>
        <v>8345</v>
      </c>
      <c r="O11" s="1">
        <f>O3+O9</f>
        <v>126250</v>
      </c>
    </row>
    <row r="12" spans="1:15" x14ac:dyDescent="0.25">
      <c r="A12" s="2"/>
      <c r="B12" s="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6" t="s">
        <v>4</v>
      </c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4" t="s">
        <v>5</v>
      </c>
      <c r="C14" s="1">
        <f>0.4*(SUM(C6:C7))</f>
        <v>2400</v>
      </c>
      <c r="D14" s="1">
        <f t="shared" ref="D14:N14" si="4">0.4*(SUM(D6:D7))</f>
        <v>2800</v>
      </c>
      <c r="E14" s="1">
        <f t="shared" si="4"/>
        <v>3600</v>
      </c>
      <c r="F14" s="1">
        <f t="shared" si="4"/>
        <v>4800</v>
      </c>
      <c r="G14" s="1">
        <f t="shared" si="4"/>
        <v>6000</v>
      </c>
      <c r="H14" s="1">
        <f t="shared" si="4"/>
        <v>6800</v>
      </c>
      <c r="I14" s="1">
        <f t="shared" si="4"/>
        <v>5200</v>
      </c>
      <c r="J14" s="1">
        <f t="shared" si="4"/>
        <v>4400</v>
      </c>
      <c r="K14" s="1">
        <f t="shared" si="4"/>
        <v>3600</v>
      </c>
      <c r="L14" s="1">
        <f t="shared" si="4"/>
        <v>4800</v>
      </c>
      <c r="M14" s="1">
        <f t="shared" si="4"/>
        <v>2800</v>
      </c>
      <c r="N14" s="1">
        <f t="shared" si="4"/>
        <v>2800</v>
      </c>
      <c r="O14" s="1">
        <f>SUM(C14:N14)</f>
        <v>50000</v>
      </c>
    </row>
    <row r="15" spans="1:15" x14ac:dyDescent="0.25">
      <c r="A15" s="2"/>
      <c r="B15" s="4" t="s">
        <v>36</v>
      </c>
      <c r="C15" s="1">
        <f>1500</f>
        <v>1500</v>
      </c>
      <c r="D15" s="1">
        <v>1500</v>
      </c>
      <c r="E15" s="1">
        <v>1500</v>
      </c>
      <c r="F15" s="1">
        <v>2000</v>
      </c>
      <c r="G15" s="1">
        <v>2000</v>
      </c>
      <c r="H15" s="1">
        <v>2000</v>
      </c>
      <c r="I15" s="1">
        <v>2000</v>
      </c>
      <c r="J15" s="1">
        <v>2000</v>
      </c>
      <c r="K15" s="1">
        <v>2000</v>
      </c>
      <c r="L15" s="1">
        <v>2000</v>
      </c>
      <c r="M15" s="1">
        <v>1500</v>
      </c>
      <c r="N15" s="1">
        <v>1500</v>
      </c>
      <c r="O15" s="1">
        <f>SUM(C15:N15)</f>
        <v>21500</v>
      </c>
    </row>
    <row r="16" spans="1:15" x14ac:dyDescent="0.25">
      <c r="A16" s="2"/>
      <c r="B16" s="4" t="s">
        <v>35</v>
      </c>
      <c r="C16" s="1">
        <v>600</v>
      </c>
      <c r="D16" s="1"/>
      <c r="E16" s="1"/>
      <c r="F16" s="1">
        <v>600</v>
      </c>
      <c r="G16" s="1"/>
      <c r="H16" s="1"/>
      <c r="I16" s="1">
        <v>700</v>
      </c>
      <c r="J16" s="1"/>
      <c r="K16" s="1"/>
      <c r="L16" s="1">
        <v>700</v>
      </c>
      <c r="M16" s="1"/>
      <c r="N16" s="1"/>
      <c r="O16" s="1">
        <f t="shared" ref="O16:O31" si="5">SUM(C16:N16)</f>
        <v>2600</v>
      </c>
    </row>
    <row r="17" spans="1:15" x14ac:dyDescent="0.25">
      <c r="A17" s="2"/>
      <c r="B17" s="4" t="s">
        <v>6</v>
      </c>
      <c r="C17" s="1">
        <v>600</v>
      </c>
      <c r="D17" s="1">
        <v>600</v>
      </c>
      <c r="E17" s="1">
        <v>600</v>
      </c>
      <c r="F17" s="1">
        <v>600</v>
      </c>
      <c r="G17" s="1">
        <v>600</v>
      </c>
      <c r="H17" s="1">
        <v>640</v>
      </c>
      <c r="I17" s="1">
        <v>640</v>
      </c>
      <c r="J17" s="1">
        <v>640</v>
      </c>
      <c r="K17" s="1">
        <v>640</v>
      </c>
      <c r="L17" s="1">
        <v>640</v>
      </c>
      <c r="M17" s="1">
        <v>640</v>
      </c>
      <c r="N17" s="1">
        <v>640</v>
      </c>
      <c r="O17" s="1">
        <f t="shared" si="5"/>
        <v>7480</v>
      </c>
    </row>
    <row r="18" spans="1:15" x14ac:dyDescent="0.25">
      <c r="A18" s="2"/>
      <c r="B18" s="4" t="s">
        <v>7</v>
      </c>
      <c r="C18" s="1">
        <v>75</v>
      </c>
      <c r="D18" s="1">
        <v>75</v>
      </c>
      <c r="E18" s="1">
        <v>75</v>
      </c>
      <c r="F18" s="1">
        <v>75</v>
      </c>
      <c r="G18" s="1">
        <v>75</v>
      </c>
      <c r="H18" s="1">
        <v>75</v>
      </c>
      <c r="I18" s="1">
        <v>75</v>
      </c>
      <c r="J18" s="1">
        <v>75</v>
      </c>
      <c r="K18" s="1">
        <v>75</v>
      </c>
      <c r="L18" s="1">
        <v>75</v>
      </c>
      <c r="M18" s="1">
        <v>75</v>
      </c>
      <c r="N18" s="1">
        <v>75</v>
      </c>
      <c r="O18" s="1">
        <f t="shared" si="5"/>
        <v>900</v>
      </c>
    </row>
    <row r="19" spans="1:15" x14ac:dyDescent="0.25">
      <c r="A19" s="2"/>
      <c r="B19" s="4" t="s">
        <v>39</v>
      </c>
      <c r="C19" s="1">
        <v>125</v>
      </c>
      <c r="D19" s="1">
        <v>125</v>
      </c>
      <c r="E19" s="1">
        <v>125</v>
      </c>
      <c r="F19" s="1">
        <v>170</v>
      </c>
      <c r="G19" s="1">
        <v>170</v>
      </c>
      <c r="H19" s="1">
        <v>170</v>
      </c>
      <c r="I19" s="1">
        <v>170</v>
      </c>
      <c r="J19" s="1">
        <v>170</v>
      </c>
      <c r="K19" s="1">
        <v>170</v>
      </c>
      <c r="L19" s="1">
        <v>170</v>
      </c>
      <c r="M19" s="1">
        <v>125</v>
      </c>
      <c r="N19" s="1">
        <v>125</v>
      </c>
      <c r="O19" s="1">
        <f t="shared" si="5"/>
        <v>1815</v>
      </c>
    </row>
    <row r="20" spans="1:15" x14ac:dyDescent="0.25">
      <c r="A20" s="2"/>
      <c r="B20" s="4" t="s">
        <v>37</v>
      </c>
      <c r="C20" s="1">
        <v>75</v>
      </c>
      <c r="D20" s="1">
        <v>75</v>
      </c>
      <c r="E20" s="1">
        <v>75</v>
      </c>
      <c r="F20" s="1">
        <v>750</v>
      </c>
      <c r="G20" s="1">
        <v>75</v>
      </c>
      <c r="H20" s="1">
        <v>75</v>
      </c>
      <c r="I20" s="1">
        <v>75</v>
      </c>
      <c r="J20" s="1">
        <v>75</v>
      </c>
      <c r="K20" s="1">
        <v>75</v>
      </c>
      <c r="L20" s="1">
        <v>75</v>
      </c>
      <c r="M20" s="1">
        <v>75</v>
      </c>
      <c r="N20" s="1">
        <v>75</v>
      </c>
      <c r="O20" s="1">
        <f t="shared" si="5"/>
        <v>1575</v>
      </c>
    </row>
    <row r="21" spans="1:15" x14ac:dyDescent="0.25">
      <c r="A21" s="2"/>
      <c r="B21" s="4" t="s">
        <v>28</v>
      </c>
      <c r="C21" s="1">
        <v>400</v>
      </c>
      <c r="D21" s="1">
        <v>400</v>
      </c>
      <c r="E21" s="1">
        <v>400</v>
      </c>
      <c r="F21" s="1">
        <v>400</v>
      </c>
      <c r="G21" s="1">
        <v>400</v>
      </c>
      <c r="H21" s="1">
        <v>400</v>
      </c>
      <c r="I21" s="1">
        <v>400</v>
      </c>
      <c r="J21" s="1">
        <v>400</v>
      </c>
      <c r="K21" s="1">
        <v>400</v>
      </c>
      <c r="L21" s="1">
        <v>400</v>
      </c>
      <c r="M21" s="1">
        <v>400</v>
      </c>
      <c r="N21" s="1">
        <v>400</v>
      </c>
      <c r="O21" s="1">
        <f t="shared" si="5"/>
        <v>4800</v>
      </c>
    </row>
    <row r="22" spans="1:15" x14ac:dyDescent="0.25">
      <c r="A22" s="2"/>
      <c r="B22" s="4" t="s">
        <v>40</v>
      </c>
      <c r="C22" s="1">
        <v>550</v>
      </c>
      <c r="D22" s="1"/>
      <c r="E22" s="1"/>
      <c r="F22" s="1">
        <v>550</v>
      </c>
      <c r="G22" s="1"/>
      <c r="H22" s="1"/>
      <c r="I22" s="1">
        <v>550</v>
      </c>
      <c r="J22" s="1"/>
      <c r="K22" s="1"/>
      <c r="L22" s="1">
        <v>550</v>
      </c>
      <c r="M22" s="1"/>
      <c r="N22" s="1"/>
      <c r="O22" s="1">
        <f t="shared" si="5"/>
        <v>2200</v>
      </c>
    </row>
    <row r="23" spans="1:15" x14ac:dyDescent="0.25">
      <c r="A23" s="2"/>
      <c r="B23" s="4" t="s">
        <v>8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>
        <v>850</v>
      </c>
      <c r="N23" s="1"/>
      <c r="O23" s="1">
        <f t="shared" si="5"/>
        <v>850</v>
      </c>
    </row>
    <row r="24" spans="1:15" ht="14.25" customHeight="1" x14ac:dyDescent="0.25">
      <c r="A24" s="2"/>
      <c r="B24" s="4" t="s">
        <v>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>
        <f t="shared" si="5"/>
        <v>0</v>
      </c>
    </row>
    <row r="25" spans="1:15" ht="14.25" customHeight="1" x14ac:dyDescent="0.25">
      <c r="A25" s="2"/>
      <c r="B25" s="4" t="s">
        <v>38</v>
      </c>
      <c r="C25" s="1">
        <v>50</v>
      </c>
      <c r="D25" s="1">
        <v>50</v>
      </c>
      <c r="E25" s="1">
        <v>150</v>
      </c>
      <c r="F25" s="1">
        <v>150</v>
      </c>
      <c r="G25" s="1">
        <v>150</v>
      </c>
      <c r="H25" s="1">
        <v>150</v>
      </c>
      <c r="I25" s="1">
        <v>150</v>
      </c>
      <c r="J25" s="1">
        <v>150</v>
      </c>
      <c r="K25" s="1">
        <v>50</v>
      </c>
      <c r="L25" s="1">
        <v>50</v>
      </c>
      <c r="M25" s="1">
        <v>50</v>
      </c>
      <c r="N25" s="1">
        <v>50</v>
      </c>
      <c r="O25" s="1">
        <f t="shared" si="5"/>
        <v>1200</v>
      </c>
    </row>
    <row r="26" spans="1:15" x14ac:dyDescent="0.25">
      <c r="A26" s="2"/>
      <c r="B26" s="4" t="s">
        <v>10</v>
      </c>
      <c r="C26" s="1">
        <v>150</v>
      </c>
      <c r="D26" s="1">
        <v>150</v>
      </c>
      <c r="E26" s="1">
        <v>150</v>
      </c>
      <c r="F26" s="1">
        <v>150</v>
      </c>
      <c r="G26" s="1">
        <v>150</v>
      </c>
      <c r="H26" s="1">
        <v>150</v>
      </c>
      <c r="I26" s="1">
        <v>150</v>
      </c>
      <c r="J26" s="1">
        <v>150</v>
      </c>
      <c r="K26" s="1">
        <v>150</v>
      </c>
      <c r="L26" s="1">
        <v>150</v>
      </c>
      <c r="M26" s="1">
        <v>150</v>
      </c>
      <c r="N26" s="1">
        <v>150</v>
      </c>
      <c r="O26" s="1">
        <f t="shared" si="5"/>
        <v>1800</v>
      </c>
    </row>
    <row r="27" spans="1:15" x14ac:dyDescent="0.25">
      <c r="A27" s="2"/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6" t="s">
        <v>11</v>
      </c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4" t="s">
        <v>30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>
        <f t="shared" si="5"/>
        <v>0</v>
      </c>
    </row>
    <row r="30" spans="1:15" x14ac:dyDescent="0.25">
      <c r="A30" s="2"/>
      <c r="B30" s="4" t="s">
        <v>12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>
        <v>5000</v>
      </c>
      <c r="N30" s="1"/>
      <c r="O30" s="1">
        <f t="shared" si="5"/>
        <v>5000</v>
      </c>
    </row>
    <row r="31" spans="1:15" x14ac:dyDescent="0.25">
      <c r="A31" s="2"/>
      <c r="B31" s="4" t="s">
        <v>31</v>
      </c>
      <c r="C31" s="1">
        <v>0</v>
      </c>
      <c r="D31" s="1">
        <v>0</v>
      </c>
      <c r="E31" s="1">
        <v>1000</v>
      </c>
      <c r="F31" s="1">
        <v>1000</v>
      </c>
      <c r="G31" s="1">
        <v>3000</v>
      </c>
      <c r="H31" s="1">
        <v>3000</v>
      </c>
      <c r="I31" s="1">
        <v>3000</v>
      </c>
      <c r="J31" s="1">
        <v>3000</v>
      </c>
      <c r="K31" s="1">
        <v>3000</v>
      </c>
      <c r="L31" s="1">
        <v>3000</v>
      </c>
      <c r="M31" s="1">
        <v>2000</v>
      </c>
      <c r="N31" s="1">
        <v>2000</v>
      </c>
      <c r="O31" s="1">
        <f t="shared" si="5"/>
        <v>24000</v>
      </c>
    </row>
    <row r="32" spans="1:15" x14ac:dyDescent="0.25">
      <c r="A32" s="2"/>
      <c r="B32" s="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6" t="s">
        <v>33</v>
      </c>
      <c r="B33" s="4"/>
      <c r="C33" s="1">
        <f t="shared" ref="C33:N33" si="6">SUM(C14:C31)</f>
        <v>6525</v>
      </c>
      <c r="D33" s="1">
        <f t="shared" si="6"/>
        <v>5775</v>
      </c>
      <c r="E33" s="1">
        <f t="shared" si="6"/>
        <v>7675</v>
      </c>
      <c r="F33" s="1">
        <f t="shared" si="6"/>
        <v>11245</v>
      </c>
      <c r="G33" s="1">
        <f t="shared" si="6"/>
        <v>12620</v>
      </c>
      <c r="H33" s="1">
        <f t="shared" si="6"/>
        <v>13460</v>
      </c>
      <c r="I33" s="1">
        <f t="shared" si="6"/>
        <v>13110</v>
      </c>
      <c r="J33" s="1">
        <f t="shared" si="6"/>
        <v>11060</v>
      </c>
      <c r="K33" s="1">
        <f t="shared" si="6"/>
        <v>10160</v>
      </c>
      <c r="L33" s="1">
        <f t="shared" si="6"/>
        <v>12610</v>
      </c>
      <c r="M33" s="1">
        <f t="shared" si="6"/>
        <v>13665</v>
      </c>
      <c r="N33" s="1">
        <f t="shared" si="6"/>
        <v>7815</v>
      </c>
      <c r="O33" s="1">
        <f>SUM(C33:N33)</f>
        <v>125720</v>
      </c>
    </row>
    <row r="34" spans="1:15" x14ac:dyDescent="0.2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6" t="s">
        <v>13</v>
      </c>
      <c r="B35" s="4"/>
      <c r="C35" s="10">
        <f t="shared" ref="C35:O35" si="7">C11-C33</f>
        <v>725</v>
      </c>
      <c r="D35" s="10">
        <f t="shared" si="7"/>
        <v>1950</v>
      </c>
      <c r="E35" s="10">
        <f t="shared" si="7"/>
        <v>3275</v>
      </c>
      <c r="F35" s="10">
        <f t="shared" si="7"/>
        <v>4030</v>
      </c>
      <c r="G35" s="10">
        <f t="shared" si="7"/>
        <v>6410</v>
      </c>
      <c r="H35" s="10">
        <f t="shared" si="7"/>
        <v>9950</v>
      </c>
      <c r="I35" s="10">
        <f t="shared" si="7"/>
        <v>9840</v>
      </c>
      <c r="J35" s="10">
        <f t="shared" si="7"/>
        <v>9780</v>
      </c>
      <c r="K35" s="10">
        <f t="shared" si="7"/>
        <v>8620</v>
      </c>
      <c r="L35" s="10">
        <f t="shared" si="7"/>
        <v>8010</v>
      </c>
      <c r="M35" s="10">
        <f t="shared" si="7"/>
        <v>1345</v>
      </c>
      <c r="N35" s="10">
        <f t="shared" si="7"/>
        <v>530</v>
      </c>
      <c r="O35" s="10">
        <f t="shared" si="7"/>
        <v>530</v>
      </c>
    </row>
    <row r="36" spans="1:15" x14ac:dyDescent="0.25">
      <c r="A36" s="2"/>
      <c r="B36" s="3"/>
      <c r="C36" s="9" t="str">
        <f>C2</f>
        <v>Jan</v>
      </c>
      <c r="D36" s="9" t="str">
        <f t="shared" ref="D36:N36" si="8">D2</f>
        <v>Feb</v>
      </c>
      <c r="E36" s="9" t="str">
        <f t="shared" si="8"/>
        <v>Mar</v>
      </c>
      <c r="F36" s="9" t="str">
        <f t="shared" si="8"/>
        <v>Apr</v>
      </c>
      <c r="G36" s="9" t="str">
        <f t="shared" si="8"/>
        <v>May</v>
      </c>
      <c r="H36" s="9" t="str">
        <f t="shared" si="8"/>
        <v>Jun</v>
      </c>
      <c r="I36" s="9" t="str">
        <f t="shared" si="8"/>
        <v>Jul</v>
      </c>
      <c r="J36" s="9" t="str">
        <f t="shared" si="8"/>
        <v>Aug</v>
      </c>
      <c r="K36" s="9" t="str">
        <f t="shared" si="8"/>
        <v>Sept</v>
      </c>
      <c r="L36" s="9" t="str">
        <f t="shared" si="8"/>
        <v>Oct</v>
      </c>
      <c r="M36" s="9" t="str">
        <f t="shared" si="8"/>
        <v>Nov</v>
      </c>
      <c r="N36" s="9" t="str">
        <f t="shared" si="8"/>
        <v>Dec</v>
      </c>
      <c r="O36" s="9" t="s">
        <v>26</v>
      </c>
    </row>
  </sheetData>
  <mergeCells count="1">
    <mergeCell ref="A1:O1"/>
  </mergeCells>
  <pageMargins left="0.45" right="0.45" top="0.75" bottom="0.75" header="0.3" footer="0.3"/>
  <pageSetup scale="96" orientation="landscape" r:id="rId1"/>
  <headerFooter>
    <oddHeader>&amp;L&amp;"-,Bold"&amp;14CU2M2 Prepare a Cash Flow Worksheet&amp;C&amp;"-,Bold"&amp;14ANSWER KEY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Cash Flow Worksheet Template</vt:lpstr>
      <vt:lpstr>Cash Flow Worksheet Answer Key </vt:lpstr>
      <vt:lpstr>'Cash Flow Worksheet Answer Key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betsyrf</dc:creator>
  <cp:lastModifiedBy>betsyrf</cp:lastModifiedBy>
  <cp:lastPrinted>2016-12-12T03:17:19Z</cp:lastPrinted>
  <dcterms:created xsi:type="dcterms:W3CDTF">2016-12-07T21:18:52Z</dcterms:created>
  <dcterms:modified xsi:type="dcterms:W3CDTF">2016-12-13T01:04:18Z</dcterms:modified>
</cp:coreProperties>
</file>